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7022"/>
  <workbookPr hidePivotFieldList="1" autoCompressPictures="0"/>
  <bookViews>
    <workbookView xWindow="0" yWindow="0" windowWidth="25600" windowHeight="14820" tabRatio="788"/>
  </bookViews>
  <sheets>
    <sheet name="Questions" sheetId="11" r:id="rId1"/>
    <sheet name="Account Value Table" sheetId="9" r:id="rId2"/>
    <sheet name="Sheet1" sheetId="12" r:id="rId3"/>
  </sheets>
  <definedNames>
    <definedName name="_xlnm._FilterDatabase" localSheetId="0" hidden="1">Questions!$A$1:$H$65</definedName>
    <definedName name="_xlnm.Print_Area" localSheetId="1">'Account Value Table'!$A$1:$X$31</definedName>
    <definedName name="_xlnm.Print_Area" localSheetId="0">Questions!$A$1:$N$68</definedName>
  </definedNames>
  <calcPr calcId="140001" concurrentCalc="0"/>
  <customWorkbookViews>
    <customWorkbookView name="Nancy Jones - Personal View" guid="{CF47C955-FD15-41EA-B720-35F935A5C79E}" mergeInterval="0" personalView="1" maximized="1" xWindow="1" yWindow="1" windowWidth="1020" windowHeight="550" activeSheetId="3"/>
  </customWorkbookViews>
  <pivotCaches>
    <pivotCache cacheId="32" r:id="rId4"/>
  </pivotCaches>
  <extLst>
    <ext xmlns:mx="http://schemas.microsoft.com/office/mac/excel/2008/main" uri="{7523E5D3-25F3-A5E0-1632-64F254C22452}">
      <mx:ArchID Flags="2"/>
    </ext>
  </extLst>
</workbook>
</file>

<file path=xl/calcChain.xml><?xml version="1.0" encoding="utf-8"?>
<calcChain xmlns="http://schemas.openxmlformats.org/spreadsheetml/2006/main">
  <c r="E65" i="11" l="1"/>
  <c r="G37" i="11"/>
  <c r="G41" i="11"/>
  <c r="G45" i="11"/>
  <c r="G52" i="11"/>
  <c r="F5" i="11"/>
  <c r="G6" i="11"/>
  <c r="W19" i="9"/>
  <c r="W9" i="9"/>
  <c r="G65" i="11"/>
  <c r="G63" i="11"/>
  <c r="G59" i="11"/>
  <c r="G57" i="11"/>
  <c r="G56" i="11"/>
  <c r="G50" i="11"/>
  <c r="G49" i="11"/>
  <c r="G39" i="11"/>
  <c r="V14" i="9"/>
  <c r="U14" i="9"/>
  <c r="T14" i="9"/>
  <c r="S14" i="9"/>
  <c r="R14" i="9"/>
  <c r="Q14" i="9"/>
  <c r="G31" i="11"/>
  <c r="G30" i="11"/>
  <c r="G15" i="11"/>
  <c r="G14" i="11"/>
  <c r="G13" i="11"/>
  <c r="G12" i="11"/>
  <c r="G11" i="11"/>
  <c r="U9" i="9"/>
  <c r="T9" i="9"/>
  <c r="S9" i="9"/>
  <c r="R9" i="9"/>
  <c r="Q9" i="9"/>
  <c r="V9" i="9"/>
  <c r="Q10" i="9"/>
  <c r="Q11" i="9"/>
  <c r="Q12" i="9"/>
  <c r="Q13" i="9"/>
  <c r="V13" i="9"/>
  <c r="V12" i="9"/>
  <c r="V11" i="9"/>
  <c r="V10" i="9"/>
  <c r="U13" i="9"/>
  <c r="T13" i="9"/>
  <c r="S13" i="9"/>
  <c r="R13" i="9"/>
  <c r="R11" i="9"/>
  <c r="S11" i="9"/>
  <c r="E23" i="11"/>
  <c r="R10" i="9"/>
  <c r="S10" i="9"/>
  <c r="T10" i="9"/>
  <c r="U10" i="9"/>
  <c r="U11" i="9"/>
  <c r="T11" i="9"/>
  <c r="R12" i="9"/>
  <c r="S12" i="9"/>
  <c r="T12" i="9"/>
  <c r="U12" i="9"/>
  <c r="G61" i="11"/>
  <c r="G26" i="11"/>
  <c r="G25" i="11"/>
  <c r="G23" i="11"/>
  <c r="G19" i="11"/>
  <c r="G18" i="11"/>
  <c r="G17" i="11"/>
  <c r="G10" i="11"/>
  <c r="G9" i="11"/>
  <c r="G7" i="11"/>
  <c r="G5" i="11"/>
</calcChain>
</file>

<file path=xl/sharedStrings.xml><?xml version="1.0" encoding="utf-8"?>
<sst xmlns="http://schemas.openxmlformats.org/spreadsheetml/2006/main" count="268" uniqueCount="95">
  <si>
    <t>Account</t>
  </si>
  <si>
    <t>Inventory-Trading Goods</t>
  </si>
  <si>
    <t>Sales Revenue</t>
  </si>
  <si>
    <t>#</t>
  </si>
  <si>
    <t>Question</t>
  </si>
  <si>
    <t>Answer</t>
  </si>
  <si>
    <t>Your Temple ID:</t>
  </si>
  <si>
    <t>Your Name:</t>
  </si>
  <si>
    <t>MMBE</t>
  </si>
  <si>
    <t>S_ALR_87012291</t>
  </si>
  <si>
    <t>Inventory Quantity</t>
  </si>
  <si>
    <t>Bank Account (Cash)</t>
  </si>
  <si>
    <t>Accounts Payable (A/P)</t>
  </si>
  <si>
    <t>Goods Receipt/ Invoice Receipt (GR/IR)</t>
  </si>
  <si>
    <t>Vendor Sub-ledger</t>
  </si>
  <si>
    <t>-</t>
  </si>
  <si>
    <t>After task 5</t>
  </si>
  <si>
    <t>After task 9</t>
  </si>
  <si>
    <t>After task 11</t>
  </si>
  <si>
    <t>Task #</t>
  </si>
  <si>
    <t>Debit</t>
  </si>
  <si>
    <t>Credit</t>
  </si>
  <si>
    <t>0000000 – Account xxx</t>
  </si>
  <si>
    <t xml:space="preserve">    00000000 – Account yyy</t>
  </si>
  <si>
    <t>Transaction:</t>
  </si>
  <si>
    <t>Account #:</t>
  </si>
  <si>
    <t>Check Status of Various Accounts per instructions</t>
  </si>
  <si>
    <r>
      <t>Enter the</t>
    </r>
    <r>
      <rPr>
        <b/>
        <sz val="16"/>
        <rFont val="Times New Roman"/>
      </rPr>
      <t xml:space="preserve"> value</t>
    </r>
    <r>
      <rPr>
        <sz val="16"/>
        <rFont val="Times New Roman"/>
      </rPr>
      <t xml:space="preserve"> for each of these accounts after each step noted. Complete this table as you go through these subsequent steps</t>
    </r>
  </si>
  <si>
    <r>
      <t>Enter answers in '</t>
    </r>
    <r>
      <rPr>
        <b/>
        <sz val="12"/>
        <rFont val="Arial"/>
      </rPr>
      <t>Account Value Table</t>
    </r>
    <r>
      <rPr>
        <sz val="12"/>
        <rFont val="Arial"/>
      </rPr>
      <t>' tab</t>
    </r>
  </si>
  <si>
    <t>Enter after Tasks:</t>
  </si>
  <si>
    <t>By using the information contained in the above table, construct all of the journal entries that were made by SAP for these transactions.  
For each journal entry show the task number of the transaction, the accounts debited and credited and the dollar amounts involved in the following table.</t>
  </si>
  <si>
    <r>
      <t>Enter answers at bottom of '</t>
    </r>
    <r>
      <rPr>
        <b/>
        <sz val="12"/>
        <rFont val="Arial"/>
      </rPr>
      <t>Account Value Table</t>
    </r>
    <r>
      <rPr>
        <sz val="12"/>
        <rFont val="Arial"/>
      </rPr>
      <t>' tab</t>
    </r>
  </si>
  <si>
    <t>Score</t>
  </si>
  <si>
    <t>Weight</t>
  </si>
  <si>
    <t>OK?</t>
  </si>
  <si>
    <t>Category</t>
  </si>
  <si>
    <t>ANSWERS</t>
  </si>
  <si>
    <t>Inv Qty</t>
  </si>
  <si>
    <t>Inv - Trade Goods</t>
  </si>
  <si>
    <t>Bank Acct</t>
  </si>
  <si>
    <t>A/P</t>
  </si>
  <si>
    <t>GR/IR</t>
  </si>
  <si>
    <t>FBL10N</t>
  </si>
  <si>
    <t>MM: Inventory Quantity</t>
  </si>
  <si>
    <t>Delivery date</t>
  </si>
  <si>
    <t>Material available date</t>
  </si>
  <si>
    <t>In the previous assignment you created the material master record for use by the purchasing department.  Why would there be a need to have a separate view (i.e. access) by the sales department?  Explain your answer in terms of controls.</t>
  </si>
  <si>
    <t>Thinking about the sales process and demands on inventory, how might the different values in the availability check be used?</t>
  </si>
  <si>
    <t>Why would we want to classify customers based on their distribution channel?</t>
  </si>
  <si>
    <t>How could this classification of customers have accounting implications?</t>
  </si>
  <si>
    <t>There are three main areas to enter data when creating a customer: general data, company code data, and sales area data.  As you enter the customer data, state here which area of data (General Data, Company Code, and Sales Area Data) should be entered only by people in the accounting department.  Explain your answer.</t>
  </si>
  <si>
    <t>How might the customer classification category fields be used by marketing and sales employees?</t>
  </si>
  <si>
    <t>You entered the calendar key of US.  Why is it important for the system to have a control like this?  (Hint: Think about holidays in the US and those in other countries.)</t>
  </si>
  <si>
    <t>The system forces the user to click on all of the tabs even if there is no data to enter.  What type of application control is this? (You may wish to refer to the list in the procure-to-pay assignment.)  Also, explain why the system is set up this way.</t>
  </si>
  <si>
    <t>Write down your Customer Master number</t>
  </si>
  <si>
    <t>How many are available to fill the order?  Will this be sufficient to fill a customer order for 20 helmets?</t>
  </si>
  <si>
    <t>One of the auditor’s roles is to verify inventory values.  The auditor would have to verify both the quantity on hand and the unit cost to determine the inventory value.  How would the auditor verify the quantity?</t>
  </si>
  <si>
    <t xml:space="preserve">Explain how the auditor would verify the unit cost of the goods within the SAP system.    </t>
  </si>
  <si>
    <t>What documents would the auditor look for to verify the cost?  Hint: Think about the previous assignment.</t>
  </si>
  <si>
    <t>According to the general ledger, what is the current value of your trading goods inventory?</t>
  </si>
  <si>
    <t>Cost of Goods Sold (COGS)</t>
  </si>
  <si>
    <t>Accounts Receivable (A/R)</t>
  </si>
  <si>
    <t>Customer Sub-ledger</t>
  </si>
  <si>
    <t>Notice the net weight for the order.  Where did the system get this data?  (Hint: Think back to the previous assignment.)</t>
  </si>
  <si>
    <t>What are the delivery date details from the sales order?  Specifically the values of:</t>
  </si>
  <si>
    <t xml:space="preserve"> Loading Date</t>
  </si>
  <si>
    <t>What is the cash discount for this item?</t>
  </si>
  <si>
    <t>Select the Display Document Flow icon and write down or paste the screen print of the current status of the sales order.</t>
  </si>
  <si>
    <t xml:space="preserve">
</t>
  </si>
  <si>
    <t>After task 14</t>
  </si>
  <si>
    <t>After task 17</t>
  </si>
  <si>
    <t>After task 21</t>
  </si>
  <si>
    <t>Check Status of Various Accounts per instructions (see Step 5)</t>
  </si>
  <si>
    <r>
      <t xml:space="preserve">Write down the </t>
    </r>
    <r>
      <rPr>
        <b/>
        <sz val="12"/>
        <rFont val="Arial"/>
      </rPr>
      <t>Delivery note</t>
    </r>
    <r>
      <rPr>
        <sz val="12"/>
        <rFont val="Arial"/>
      </rPr>
      <t xml:space="preserve"> number</t>
    </r>
  </si>
  <si>
    <r>
      <t xml:space="preserve">Write down the </t>
    </r>
    <r>
      <rPr>
        <b/>
        <sz val="12"/>
        <rFont val="Arial"/>
      </rPr>
      <t>Sales Order</t>
    </r>
    <r>
      <rPr>
        <sz val="12"/>
        <rFont val="Arial"/>
      </rPr>
      <t xml:space="preserve"> document #</t>
    </r>
  </si>
  <si>
    <t xml:space="preserve">What is the dollar amount in “Net Value” of the invoice / billing document? </t>
  </si>
  <si>
    <r>
      <t xml:space="preserve">Write down the </t>
    </r>
    <r>
      <rPr>
        <b/>
        <sz val="12"/>
        <rFont val="Arial"/>
      </rPr>
      <t>Billing</t>
    </r>
    <r>
      <rPr>
        <sz val="12"/>
        <rFont val="Arial"/>
      </rPr>
      <t xml:space="preserve"> document number:</t>
    </r>
  </si>
  <si>
    <t xml:space="preserve">
</t>
  </si>
  <si>
    <r>
      <t xml:space="preserve">Write down the </t>
    </r>
    <r>
      <rPr>
        <b/>
        <sz val="12"/>
        <rFont val="Arial"/>
      </rPr>
      <t>Accounting</t>
    </r>
    <r>
      <rPr>
        <sz val="12"/>
        <rFont val="Arial"/>
      </rPr>
      <t xml:space="preserve"> document number:</t>
    </r>
  </si>
  <si>
    <t>Double click on the accounting document.  What is the journal entry?</t>
  </si>
  <si>
    <r>
      <t xml:space="preserve">Write down the </t>
    </r>
    <r>
      <rPr>
        <b/>
        <sz val="12"/>
        <rFont val="Arial"/>
      </rPr>
      <t>Payment Receipt</t>
    </r>
    <r>
      <rPr>
        <sz val="12"/>
        <rFont val="Arial"/>
      </rPr>
      <t xml:space="preserve"> document number:</t>
    </r>
  </si>
  <si>
    <r>
      <t xml:space="preserve">By using the information contained within the </t>
    </r>
    <r>
      <rPr>
        <b/>
        <sz val="12"/>
        <rFont val="Arial"/>
      </rPr>
      <t>Account Value Table</t>
    </r>
    <r>
      <rPr>
        <sz val="12"/>
        <rFont val="Arial"/>
      </rPr>
      <t xml:space="preserve"> tab, construct all of the journal entries that were made by SAP for these transactions.  For each journal entry show the task number of the transaction, the accounts debited and credited and the dollar amounts involved.</t>
    </r>
  </si>
  <si>
    <t>Q1: Matl Master</t>
  </si>
  <si>
    <t>Q2: Customer Master</t>
  </si>
  <si>
    <t>Q4: Inventory</t>
  </si>
  <si>
    <t>Q5: Data Table</t>
  </si>
  <si>
    <t>Q6: Integration</t>
  </si>
  <si>
    <t>Q10+ Documents</t>
  </si>
  <si>
    <t>Q23: Account Entries</t>
  </si>
  <si>
    <t>What type of application control is loading group?  (Refer to the list of controls in the assignment overview.)</t>
  </si>
  <si>
    <t>Row Labels</t>
  </si>
  <si>
    <t>Grand Total</t>
  </si>
  <si>
    <t>Values</t>
  </si>
  <si>
    <t>Sum of Score</t>
  </si>
  <si>
    <t>Sum of Weight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</si>
</sst>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Red]&quot;$&quot;#,##0"/>
  </numFmts>
  <fonts count="17" x14ac:knownFonts="1">
    <font>
      <sz val="10"/>
      <name val="Arial"/>
    </font>
    <font>
      <sz val="11"/>
      <color theme="1"/>
      <name val="Calibri"/>
      <family val="2"/>
      <scheme val="minor"/>
    </font>
    <font>
      <b/>
      <sz val="10"/>
      <name val="Arial"/>
      <family val="2"/>
    </font>
    <font>
      <u/>
      <sz val="10"/>
      <color theme="10"/>
      <name val="Arial"/>
    </font>
    <font>
      <u/>
      <sz val="10"/>
      <color theme="11"/>
      <name val="Arial"/>
    </font>
    <font>
      <sz val="8"/>
      <name val="Arial"/>
    </font>
    <font>
      <b/>
      <sz val="12"/>
      <name val="Arial"/>
    </font>
    <font>
      <sz val="12"/>
      <name val="Arial"/>
    </font>
    <font>
      <sz val="12"/>
      <name val="Times New Roman"/>
    </font>
    <font>
      <sz val="14"/>
      <name val="Arial"/>
    </font>
    <font>
      <b/>
      <sz val="12"/>
      <name val="Times New Roman"/>
    </font>
    <font>
      <b/>
      <sz val="14"/>
      <name val="Arial"/>
    </font>
    <font>
      <b/>
      <sz val="14"/>
      <name val="Times New Roman"/>
    </font>
    <font>
      <sz val="14"/>
      <name val="Times New Roman"/>
    </font>
    <font>
      <b/>
      <sz val="16"/>
      <name val="Arial"/>
    </font>
    <font>
      <sz val="16"/>
      <name val="Times New Roman"/>
    </font>
    <font>
      <b/>
      <sz val="16"/>
      <name val="Times New Roman"/>
    </font>
  </fonts>
  <fills count="8">
    <fill>
      <patternFill patternType="none"/>
    </fill>
    <fill>
      <patternFill patternType="gray125"/>
    </fill>
    <fill>
      <patternFill patternType="solid">
        <fgColor rgb="FFFFFF9F"/>
        <bgColor indexed="64"/>
      </patternFill>
    </fill>
    <fill>
      <patternFill patternType="solid">
        <fgColor theme="0" tint="-0.14999847407452621"/>
        <bgColor indexed="64"/>
      </patternFill>
    </fill>
    <fill>
      <patternFill patternType="solid">
        <fgColor rgb="FFF9FF88"/>
        <bgColor indexed="64"/>
      </patternFill>
    </fill>
    <fill>
      <patternFill patternType="solid">
        <fgColor theme="0"/>
        <bgColor indexed="64"/>
      </patternFill>
    </fill>
    <fill>
      <patternFill patternType="solid">
        <fgColor rgb="FFFFFF9F"/>
        <bgColor rgb="FF000000"/>
      </patternFill>
    </fill>
    <fill>
      <patternFill patternType="solid">
        <fgColor rgb="FFD9D9D9"/>
        <bgColor rgb="FF000000"/>
      </patternFill>
    </fill>
  </fills>
  <borders count="23">
    <border>
      <left/>
      <right/>
      <top/>
      <bottom/>
      <diagonal/>
    </border>
    <border>
      <left/>
      <right/>
      <top/>
      <bottom style="medium">
        <color auto="1"/>
      </bottom>
      <diagonal/>
    </border>
    <border>
      <left style="medium">
        <color auto="1"/>
      </left>
      <right/>
      <top/>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thin">
        <color auto="1"/>
      </right>
      <top/>
      <bottom/>
      <diagonal/>
    </border>
    <border>
      <left/>
      <right style="thin">
        <color auto="1"/>
      </right>
      <top style="medium">
        <color auto="1"/>
      </top>
      <bottom style="medium">
        <color auto="1"/>
      </bottom>
      <diagonal/>
    </border>
    <border>
      <left/>
      <right style="thin">
        <color auto="1"/>
      </right>
      <top/>
      <bottom style="medium">
        <color auto="1"/>
      </bottom>
      <diagonal/>
    </border>
    <border>
      <left/>
      <right style="thin">
        <color auto="1"/>
      </right>
      <top/>
      <bottom style="hair">
        <color auto="1"/>
      </bottom>
      <diagonal/>
    </border>
    <border>
      <left/>
      <right style="thin">
        <color auto="1"/>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thin">
        <color auto="1"/>
      </top>
      <bottom style="medium">
        <color auto="1"/>
      </bottom>
      <diagonal/>
    </border>
  </borders>
  <cellStyleXfs count="312">
    <xf numFmtId="0" fontId="0" fillId="0" borderId="0"/>
    <xf numFmtId="0" fontId="1"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20">
    <xf numFmtId="0" fontId="0" fillId="0" borderId="0" xfId="0"/>
    <xf numFmtId="0" fontId="0" fillId="0" borderId="0" xfId="0" applyAlignment="1">
      <alignment horizontal="center" vertical="center"/>
    </xf>
    <xf numFmtId="0" fontId="6" fillId="0" borderId="0" xfId="0" applyFont="1" applyAlignment="1">
      <alignment horizontal="center" vertical="center"/>
    </xf>
    <xf numFmtId="0" fontId="6" fillId="0" borderId="0" xfId="0" applyFont="1" applyAlignment="1">
      <alignment horizontal="center"/>
    </xf>
    <xf numFmtId="0" fontId="7" fillId="0" borderId="0" xfId="0" applyFont="1" applyAlignment="1">
      <alignment horizontal="center" vertical="center"/>
    </xf>
    <xf numFmtId="0" fontId="7" fillId="0" borderId="0" xfId="0" applyFont="1"/>
    <xf numFmtId="0" fontId="0" fillId="0" borderId="0" xfId="0" applyAlignment="1">
      <alignment vertical="center"/>
    </xf>
    <xf numFmtId="0" fontId="8" fillId="0" borderId="0" xfId="0" applyFont="1" applyAlignment="1">
      <alignment vertical="center"/>
    </xf>
    <xf numFmtId="0" fontId="9" fillId="0" borderId="0" xfId="0" applyFont="1"/>
    <xf numFmtId="0" fontId="0" fillId="0" borderId="0" xfId="0" applyAlignment="1">
      <alignment horizontal="center" vertical="center" wrapText="1"/>
    </xf>
    <xf numFmtId="0" fontId="0" fillId="0" borderId="11" xfId="0" applyBorder="1"/>
    <xf numFmtId="0" fontId="6" fillId="0" borderId="11" xfId="0" applyFont="1" applyBorder="1" applyAlignment="1">
      <alignment horizontal="center" wrapText="1"/>
    </xf>
    <xf numFmtId="0" fontId="7" fillId="0" borderId="11" xfId="0" applyFont="1" applyBorder="1" applyAlignment="1">
      <alignment wrapText="1"/>
    </xf>
    <xf numFmtId="0" fontId="7" fillId="2" borderId="14" xfId="0" applyFont="1" applyFill="1" applyBorder="1" applyAlignment="1">
      <alignment vertical="center" wrapText="1"/>
    </xf>
    <xf numFmtId="0" fontId="7" fillId="2" borderId="15" xfId="0" applyFont="1" applyFill="1" applyBorder="1" applyAlignment="1">
      <alignment vertical="center" wrapText="1"/>
    </xf>
    <xf numFmtId="0" fontId="8" fillId="0" borderId="13" xfId="0" applyFont="1" applyBorder="1" applyAlignment="1">
      <alignment horizontal="right" vertical="center" wrapText="1"/>
    </xf>
    <xf numFmtId="0" fontId="0" fillId="0" borderId="11" xfId="0" applyBorder="1" applyAlignment="1">
      <alignment wrapText="1"/>
    </xf>
    <xf numFmtId="0" fontId="13" fillId="0" borderId="0" xfId="0" applyFont="1" applyAlignment="1">
      <alignment vertical="center"/>
    </xf>
    <xf numFmtId="0" fontId="9" fillId="0" borderId="0" xfId="0" applyFont="1" applyBorder="1"/>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3" xfId="0" applyFont="1" applyBorder="1" applyAlignment="1">
      <alignment horizontal="center" vertical="center" wrapText="1"/>
    </xf>
    <xf numFmtId="0" fontId="11" fillId="3" borderId="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4" fillId="0" borderId="5" xfId="0" applyFont="1" applyBorder="1" applyAlignment="1">
      <alignment horizontal="right" vertical="center" wrapText="1"/>
    </xf>
    <xf numFmtId="0" fontId="14" fillId="0" borderId="8" xfId="0" applyFont="1" applyBorder="1" applyAlignment="1">
      <alignment horizontal="right" vertical="center" wrapText="1"/>
    </xf>
    <xf numFmtId="0" fontId="14" fillId="3" borderId="8" xfId="0" applyFont="1" applyFill="1" applyBorder="1" applyAlignment="1">
      <alignment horizontal="right" vertical="center" wrapText="1"/>
    </xf>
    <xf numFmtId="0" fontId="9" fillId="0" borderId="8" xfId="0" applyFont="1" applyBorder="1" applyAlignment="1">
      <alignment horizontal="right" vertical="center" wrapText="1"/>
    </xf>
    <xf numFmtId="0" fontId="15" fillId="0" borderId="0" xfId="0" applyFont="1" applyAlignment="1">
      <alignment vertical="center"/>
    </xf>
    <xf numFmtId="0" fontId="9" fillId="4" borderId="9" xfId="0" applyFont="1" applyFill="1" applyBorder="1" applyAlignment="1">
      <alignment horizontal="right" vertical="center" wrapText="1"/>
    </xf>
    <xf numFmtId="164" fontId="9" fillId="4" borderId="13" xfId="0" applyNumberFormat="1" applyFont="1" applyFill="1" applyBorder="1" applyAlignment="1">
      <alignment horizontal="right" vertical="center" wrapText="1"/>
    </xf>
    <xf numFmtId="0" fontId="13" fillId="0" borderId="0" xfId="0" applyFont="1" applyAlignment="1">
      <alignment horizontal="center" vertical="center"/>
    </xf>
    <xf numFmtId="0" fontId="13" fillId="0" borderId="0" xfId="0" applyFont="1" applyAlignment="1">
      <alignment horizontal="right" vertical="center"/>
    </xf>
    <xf numFmtId="0" fontId="7" fillId="0" borderId="0" xfId="0" applyFont="1" applyAlignment="1">
      <alignment vertical="center"/>
    </xf>
    <xf numFmtId="0" fontId="7" fillId="0" borderId="11" xfId="0" applyFont="1" applyBorder="1" applyAlignment="1">
      <alignment vertical="center" wrapText="1"/>
    </xf>
    <xf numFmtId="0" fontId="8" fillId="0" borderId="3" xfId="0" applyFont="1" applyBorder="1" applyAlignment="1">
      <alignment horizontal="right" vertical="center" wrapText="1"/>
    </xf>
    <xf numFmtId="164" fontId="7" fillId="4" borderId="21" xfId="0" applyNumberFormat="1" applyFont="1" applyFill="1" applyBorder="1" applyAlignment="1">
      <alignment horizontal="right" vertical="center" wrapText="1"/>
    </xf>
    <xf numFmtId="164" fontId="7" fillId="4" borderId="22" xfId="0" applyNumberFormat="1" applyFont="1" applyFill="1" applyBorder="1" applyAlignment="1">
      <alignment horizontal="right" vertical="center" wrapText="1"/>
    </xf>
    <xf numFmtId="0" fontId="12" fillId="0" borderId="5"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6" xfId="0" applyFont="1" applyBorder="1" applyAlignment="1">
      <alignment horizontal="center" vertical="center" wrapText="1"/>
    </xf>
    <xf numFmtId="0" fontId="13" fillId="0" borderId="0" xfId="0" applyFont="1" applyAlignment="1">
      <alignment horizontal="center" vertical="center" wrapText="1"/>
    </xf>
    <xf numFmtId="0" fontId="7" fillId="0" borderId="0" xfId="0" quotePrefix="1" applyFont="1" applyAlignment="1">
      <alignment horizontal="center" vertical="center"/>
    </xf>
    <xf numFmtId="0" fontId="2" fillId="0" borderId="0" xfId="0" applyFont="1" applyAlignment="1">
      <alignment horizontal="center" vertical="center" wrapText="1"/>
    </xf>
    <xf numFmtId="0" fontId="0" fillId="3" borderId="0" xfId="0" applyFill="1" applyAlignment="1">
      <alignment horizontal="center" vertical="center"/>
    </xf>
    <xf numFmtId="0" fontId="6" fillId="3" borderId="0" xfId="0" applyFont="1" applyFill="1" applyAlignment="1">
      <alignment horizontal="center" vertical="center"/>
    </xf>
    <xf numFmtId="0" fontId="7" fillId="3" borderId="0" xfId="0" applyFont="1" applyFill="1" applyAlignment="1">
      <alignment horizontal="center" vertical="center"/>
    </xf>
    <xf numFmtId="0" fontId="0" fillId="3" borderId="0" xfId="0" applyFill="1"/>
    <xf numFmtId="0" fontId="11" fillId="3" borderId="0" xfId="0" applyFont="1" applyFill="1" applyBorder="1" applyAlignment="1">
      <alignment horizontal="center" vertical="center" wrapText="1"/>
    </xf>
    <xf numFmtId="0" fontId="9" fillId="5" borderId="9" xfId="0" applyFont="1" applyFill="1" applyBorder="1" applyAlignment="1">
      <alignment horizontal="right" vertical="center" wrapText="1"/>
    </xf>
    <xf numFmtId="164" fontId="9" fillId="5" borderId="13" xfId="0" applyNumberFormat="1" applyFont="1" applyFill="1" applyBorder="1" applyAlignment="1">
      <alignment horizontal="right" vertical="center" wrapText="1"/>
    </xf>
    <xf numFmtId="0" fontId="9" fillId="5" borderId="9" xfId="0" applyFont="1" applyFill="1" applyBorder="1" applyAlignment="1">
      <alignment vertical="center" wrapText="1"/>
    </xf>
    <xf numFmtId="0" fontId="9" fillId="5" borderId="9" xfId="0" applyFont="1" applyFill="1" applyBorder="1" applyAlignment="1">
      <alignment horizontal="center" vertical="center" wrapText="1"/>
    </xf>
    <xf numFmtId="164" fontId="9" fillId="4" borderId="9" xfId="0" applyNumberFormat="1" applyFont="1" applyFill="1" applyBorder="1" applyAlignment="1">
      <alignment vertical="center" wrapText="1"/>
    </xf>
    <xf numFmtId="164" fontId="9" fillId="4" borderId="9" xfId="0" applyNumberFormat="1" applyFont="1" applyFill="1" applyBorder="1" applyAlignment="1">
      <alignment horizontal="right" vertical="center" wrapText="1"/>
    </xf>
    <xf numFmtId="164" fontId="9" fillId="5" borderId="9" xfId="0" applyNumberFormat="1" applyFont="1" applyFill="1" applyBorder="1" applyAlignment="1">
      <alignment vertical="center" wrapText="1"/>
    </xf>
    <xf numFmtId="164" fontId="9" fillId="5" borderId="9" xfId="0" applyNumberFormat="1" applyFont="1" applyFill="1" applyBorder="1" applyAlignment="1">
      <alignment horizontal="right" vertical="center" wrapText="1"/>
    </xf>
    <xf numFmtId="0" fontId="9" fillId="5" borderId="2" xfId="0" applyFont="1" applyFill="1" applyBorder="1" applyAlignment="1">
      <alignment horizontal="center" vertical="center" wrapText="1"/>
    </xf>
    <xf numFmtId="164" fontId="7" fillId="5" borderId="21" xfId="0" applyNumberFormat="1" applyFont="1" applyFill="1" applyBorder="1" applyAlignment="1">
      <alignment horizontal="right" vertical="center" wrapText="1"/>
    </xf>
    <xf numFmtId="0" fontId="8" fillId="5" borderId="3" xfId="0" applyFont="1" applyFill="1" applyBorder="1" applyAlignment="1">
      <alignment horizontal="right" vertical="center" wrapText="1"/>
    </xf>
    <xf numFmtId="0" fontId="8" fillId="5" borderId="13" xfId="0" applyFont="1" applyFill="1" applyBorder="1" applyAlignment="1">
      <alignment horizontal="right" vertical="center" wrapText="1"/>
    </xf>
    <xf numFmtId="164" fontId="7" fillId="5" borderId="22" xfId="0" applyNumberFormat="1" applyFont="1" applyFill="1" applyBorder="1" applyAlignment="1">
      <alignment horizontal="right" vertical="center" wrapText="1"/>
    </xf>
    <xf numFmtId="0" fontId="7" fillId="5" borderId="21" xfId="0" applyNumberFormat="1" applyFont="1" applyFill="1" applyBorder="1" applyAlignment="1">
      <alignment horizontal="center" vertical="center" wrapText="1"/>
    </xf>
    <xf numFmtId="0" fontId="8" fillId="5" borderId="3" xfId="0" applyNumberFormat="1" applyFont="1" applyFill="1" applyBorder="1" applyAlignment="1">
      <alignment horizontal="center" vertical="center" wrapText="1"/>
    </xf>
    <xf numFmtId="0" fontId="8" fillId="5" borderId="13" xfId="0" applyNumberFormat="1" applyFont="1" applyFill="1" applyBorder="1" applyAlignment="1">
      <alignment horizontal="center" vertical="center" wrapText="1"/>
    </xf>
    <xf numFmtId="0" fontId="7" fillId="5" borderId="22" xfId="0" applyNumberFormat="1" applyFont="1" applyFill="1" applyBorder="1" applyAlignment="1">
      <alignment horizontal="center" vertical="center" wrapText="1"/>
    </xf>
    <xf numFmtId="0" fontId="0" fillId="3" borderId="0" xfId="0" applyFill="1" applyBorder="1" applyAlignment="1">
      <alignment wrapText="1"/>
    </xf>
    <xf numFmtId="0" fontId="6" fillId="3" borderId="0" xfId="0" applyFont="1" applyFill="1" applyBorder="1" applyAlignment="1">
      <alignment horizontal="center" wrapText="1"/>
    </xf>
    <xf numFmtId="0" fontId="7" fillId="3" borderId="0" xfId="0" applyFont="1" applyFill="1" applyBorder="1" applyAlignment="1">
      <alignment wrapText="1"/>
    </xf>
    <xf numFmtId="0" fontId="7" fillId="3" borderId="0" xfId="0" applyFont="1" applyFill="1" applyBorder="1" applyAlignment="1">
      <alignment vertical="center" wrapText="1"/>
    </xf>
    <xf numFmtId="0" fontId="0" fillId="3" borderId="0" xfId="0" applyFill="1" applyBorder="1"/>
    <xf numFmtId="0" fontId="7" fillId="2" borderId="14" xfId="0" applyFont="1" applyFill="1" applyBorder="1" applyAlignment="1">
      <alignment wrapText="1"/>
    </xf>
    <xf numFmtId="0" fontId="7" fillId="2" borderId="15" xfId="0" applyFont="1" applyFill="1" applyBorder="1" applyAlignment="1">
      <alignment wrapText="1"/>
    </xf>
    <xf numFmtId="0" fontId="7" fillId="6" borderId="14" xfId="0" applyFont="1" applyFill="1" applyBorder="1" applyAlignment="1">
      <alignment vertical="center" wrapText="1"/>
    </xf>
    <xf numFmtId="0" fontId="7" fillId="7" borderId="0" xfId="0" applyFont="1" applyFill="1" applyAlignment="1">
      <alignment vertical="center" wrapText="1"/>
    </xf>
    <xf numFmtId="0" fontId="0" fillId="7" borderId="0" xfId="0" applyFill="1" applyAlignment="1">
      <alignment horizontal="center" vertical="center"/>
    </xf>
    <xf numFmtId="0" fontId="7" fillId="0" borderId="0" xfId="0" applyFont="1" applyAlignment="1">
      <alignment vertical="center" wrapText="1"/>
    </xf>
    <xf numFmtId="0" fontId="6" fillId="0" borderId="0" xfId="0" applyFont="1" applyAlignment="1">
      <alignment horizontal="right" vertical="center" wrapText="1"/>
    </xf>
    <xf numFmtId="0" fontId="6" fillId="0" borderId="0" xfId="0" applyFont="1" applyAlignment="1">
      <alignment horizontal="center" vertical="center" wrapText="1"/>
    </xf>
    <xf numFmtId="0" fontId="7" fillId="0" borderId="0" xfId="0" applyFont="1" applyAlignment="1">
      <alignment horizontal="right" vertical="center" wrapText="1"/>
    </xf>
    <xf numFmtId="0" fontId="0" fillId="0" borderId="0" xfId="0" applyAlignment="1">
      <alignment vertical="center" wrapText="1"/>
    </xf>
    <xf numFmtId="0" fontId="10" fillId="0" borderId="0" xfId="0" applyFont="1"/>
    <xf numFmtId="2" fontId="0" fillId="0" borderId="0" xfId="0" applyNumberFormat="1" applyAlignment="1">
      <alignment horizontal="center" vertical="center"/>
    </xf>
    <xf numFmtId="2" fontId="6" fillId="0" borderId="0" xfId="0" applyNumberFormat="1" applyFont="1" applyAlignment="1">
      <alignment horizontal="center" vertical="center"/>
    </xf>
    <xf numFmtId="2" fontId="0" fillId="0" borderId="0" xfId="0" applyNumberFormat="1" applyAlignment="1">
      <alignment horizontal="center" vertical="center" wrapText="1"/>
    </xf>
    <xf numFmtId="2" fontId="7" fillId="0" borderId="0" xfId="0" quotePrefix="1" applyNumberFormat="1" applyFont="1" applyAlignment="1">
      <alignment horizontal="center" vertical="center"/>
    </xf>
    <xf numFmtId="2" fontId="2" fillId="0" borderId="0" xfId="0" applyNumberFormat="1" applyFont="1" applyAlignment="1">
      <alignment horizontal="center" vertical="center" wrapText="1"/>
    </xf>
    <xf numFmtId="2" fontId="7" fillId="0" borderId="0" xfId="0" applyNumberFormat="1" applyFont="1" applyAlignment="1">
      <alignment horizontal="center" vertical="center"/>
    </xf>
    <xf numFmtId="0" fontId="0" fillId="0" borderId="0" xfId="0" quotePrefix="1" applyAlignment="1">
      <alignment horizontal="center" vertical="center"/>
    </xf>
    <xf numFmtId="2" fontId="0" fillId="0" borderId="0" xfId="0" quotePrefix="1" applyNumberFormat="1" applyAlignment="1">
      <alignment horizontal="center" vertical="center"/>
    </xf>
    <xf numFmtId="0" fontId="0" fillId="0" borderId="0" xfId="0" quotePrefix="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0" fontId="8" fillId="4" borderId="4" xfId="0" applyFont="1" applyFill="1" applyBorder="1" applyAlignment="1">
      <alignment horizontal="left" vertical="center" wrapText="1"/>
    </xf>
    <xf numFmtId="0" fontId="8" fillId="4" borderId="16"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17" xfId="0" applyFont="1" applyFill="1" applyBorder="1" applyAlignment="1">
      <alignment horizontal="left" vertical="center" wrapText="1"/>
    </xf>
    <xf numFmtId="0" fontId="8" fillId="4" borderId="18" xfId="0" applyFont="1" applyFill="1" applyBorder="1" applyAlignment="1">
      <alignment horizontal="left" vertical="center" wrapText="1"/>
    </xf>
    <xf numFmtId="0" fontId="8" fillId="4" borderId="19" xfId="0" applyFont="1" applyFill="1" applyBorder="1" applyAlignment="1">
      <alignment horizontal="left" vertical="center" wrapText="1"/>
    </xf>
    <xf numFmtId="0" fontId="12" fillId="0" borderId="1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6" xfId="0" applyFont="1" applyBorder="1" applyAlignment="1">
      <alignment horizontal="center" vertical="center" wrapText="1"/>
    </xf>
    <xf numFmtId="0" fontId="15" fillId="0" borderId="0" xfId="0" applyFont="1" applyAlignment="1">
      <alignment horizontal="center" vertical="center" wrapText="1"/>
    </xf>
    <xf numFmtId="0" fontId="10" fillId="0" borderId="20" xfId="0" applyFont="1" applyBorder="1" applyAlignment="1">
      <alignment horizontal="center" vertical="center" wrapText="1"/>
    </xf>
    <xf numFmtId="0" fontId="10" fillId="0" borderId="8" xfId="0" applyFont="1" applyBorder="1" applyAlignment="1">
      <alignment horizontal="center" vertical="center" wrapText="1"/>
    </xf>
    <xf numFmtId="0" fontId="13" fillId="0" borderId="1" xfId="0" applyFont="1" applyBorder="1" applyAlignment="1">
      <alignment horizontal="center" vertical="center" wrapText="1"/>
    </xf>
    <xf numFmtId="0" fontId="11" fillId="0" borderId="0" xfId="0" applyFont="1" applyBorder="1" applyAlignment="1">
      <alignment horizontal="center" vertical="center" wrapText="1"/>
    </xf>
    <xf numFmtId="0" fontId="8" fillId="5" borderId="4" xfId="0" applyFont="1" applyFill="1" applyBorder="1" applyAlignment="1">
      <alignment horizontal="left" vertical="center" wrapText="1"/>
    </xf>
    <xf numFmtId="0" fontId="8" fillId="5" borderId="16" xfId="0"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5" borderId="17" xfId="0" applyFont="1" applyFill="1" applyBorder="1" applyAlignment="1">
      <alignment horizontal="left" vertical="center" wrapText="1"/>
    </xf>
    <xf numFmtId="0" fontId="8" fillId="5" borderId="18" xfId="0" applyFont="1" applyFill="1" applyBorder="1" applyAlignment="1">
      <alignment horizontal="left" vertical="center" wrapText="1"/>
    </xf>
    <xf numFmtId="0" fontId="8" fillId="5" borderId="19" xfId="0" applyFont="1" applyFill="1" applyBorder="1" applyAlignment="1">
      <alignment horizontal="left" vertical="center" wrapText="1"/>
    </xf>
    <xf numFmtId="0" fontId="8" fillId="5" borderId="4" xfId="0" applyNumberFormat="1" applyFont="1" applyFill="1" applyBorder="1" applyAlignment="1">
      <alignment horizontal="center" vertical="center" wrapText="1"/>
    </xf>
    <xf numFmtId="0" fontId="8" fillId="5" borderId="16" xfId="0" applyNumberFormat="1" applyFont="1" applyFill="1" applyBorder="1" applyAlignment="1">
      <alignment horizontal="center" vertical="center" wrapText="1"/>
    </xf>
    <xf numFmtId="0" fontId="8" fillId="5" borderId="3" xfId="0" applyNumberFormat="1" applyFont="1" applyFill="1" applyBorder="1" applyAlignment="1">
      <alignment horizontal="center" vertical="center" wrapText="1"/>
    </xf>
    <xf numFmtId="0" fontId="8" fillId="5" borderId="17" xfId="0" applyNumberFormat="1" applyFont="1" applyFill="1" applyBorder="1" applyAlignment="1">
      <alignment horizontal="center" vertical="center" wrapText="1"/>
    </xf>
    <xf numFmtId="0" fontId="8" fillId="5" borderId="18" xfId="0" applyNumberFormat="1" applyFont="1" applyFill="1" applyBorder="1" applyAlignment="1">
      <alignment horizontal="center" vertical="center" wrapText="1"/>
    </xf>
    <xf numFmtId="0" fontId="8" fillId="5" borderId="19" xfId="0" applyNumberFormat="1" applyFont="1" applyFill="1" applyBorder="1" applyAlignment="1">
      <alignment horizontal="center" vertical="center" wrapText="1"/>
    </xf>
  </cellXfs>
  <cellStyles count="312">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pivotCacheDefinition" Target="pivotCache/pivotCacheDefinition1.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dward Beaver" refreshedDate="42571.415954629629" createdVersion="4" refreshedVersion="4" minRefreshableVersion="3" recordCount="77">
  <cacheSource type="worksheet">
    <worksheetSource ref="E4:H92" sheet="Questions"/>
  </cacheSource>
  <cacheFields count="4">
    <cacheField name="OK?" numFmtId="0">
      <sharedItems containsBlank="1" containsMixedTypes="1" containsNumber="1" containsInteger="1" minValue="0" maxValue="1"/>
    </cacheField>
    <cacheField name="Weight" numFmtId="2">
      <sharedItems containsBlank="1" containsMixedTypes="1" containsNumber="1" minValue="0" maxValue="2"/>
    </cacheField>
    <cacheField name="Score" numFmtId="0">
      <sharedItems containsBlank="1" containsMixedTypes="1" containsNumber="1" containsInteger="1" minValue="0" maxValue="2"/>
    </cacheField>
    <cacheField name="Category" numFmtId="0">
      <sharedItems containsBlank="1" count="9">
        <s v="Q1: Matl Master"/>
        <s v="-"/>
        <s v="Q2: Customer Master"/>
        <s v="Q10+ Documents"/>
        <s v="Q4: Inventory"/>
        <s v="Q5: Data Table"/>
        <s v="Q6: Integration"/>
        <s v="Q23: Account Entries"/>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7">
  <r>
    <n v="0"/>
    <n v="0.33333333333333331"/>
    <n v="0"/>
    <x v="0"/>
  </r>
  <r>
    <n v="0"/>
    <n v="0.33333333333333331"/>
    <n v="0"/>
    <x v="0"/>
  </r>
  <r>
    <n v="0"/>
    <n v="0.33333333333333331"/>
    <n v="0"/>
    <x v="0"/>
  </r>
  <r>
    <s v="-"/>
    <s v="-"/>
    <m/>
    <x v="1"/>
  </r>
  <r>
    <n v="0"/>
    <n v="0.16666666666666666"/>
    <n v="0"/>
    <x v="2"/>
  </r>
  <r>
    <n v="0"/>
    <n v="0.16666666666666666"/>
    <n v="0"/>
    <x v="2"/>
  </r>
  <r>
    <n v="0"/>
    <n v="0.16666666666666666"/>
    <n v="0"/>
    <x v="2"/>
  </r>
  <r>
    <n v="0"/>
    <n v="0.16666666666666666"/>
    <n v="0"/>
    <x v="2"/>
  </r>
  <r>
    <n v="0"/>
    <n v="0.16666666666666666"/>
    <n v="0"/>
    <x v="2"/>
  </r>
  <r>
    <n v="0"/>
    <n v="0.16666666666666666"/>
    <n v="0"/>
    <x v="2"/>
  </r>
  <r>
    <n v="0"/>
    <n v="0.1111111111111111"/>
    <n v="0"/>
    <x v="3"/>
  </r>
  <r>
    <s v="-"/>
    <s v="-"/>
    <m/>
    <x v="1"/>
  </r>
  <r>
    <n v="0"/>
    <n v="0.25"/>
    <n v="0"/>
    <x v="4"/>
  </r>
  <r>
    <n v="0"/>
    <n v="0.25"/>
    <n v="0"/>
    <x v="4"/>
  </r>
  <r>
    <n v="0"/>
    <n v="0.25"/>
    <n v="0"/>
    <x v="4"/>
  </r>
  <r>
    <n v="0"/>
    <n v="0.25"/>
    <n v="0"/>
    <x v="4"/>
  </r>
  <r>
    <n v="0"/>
    <n v="0.1111111111111111"/>
    <n v="0"/>
    <x v="3"/>
  </r>
  <r>
    <s v="-"/>
    <s v="-"/>
    <m/>
    <x v="1"/>
  </r>
  <r>
    <n v="1"/>
    <n v="2"/>
    <n v="2"/>
    <x v="5"/>
  </r>
  <r>
    <s v="-"/>
    <s v="-"/>
    <m/>
    <x v="1"/>
  </r>
  <r>
    <n v="0"/>
    <n v="0.16666666666666666"/>
    <n v="0"/>
    <x v="6"/>
  </r>
  <r>
    <n v="0"/>
    <n v="0.1111111111111111"/>
    <n v="0"/>
    <x v="3"/>
  </r>
  <r>
    <s v="-"/>
    <s v="-"/>
    <m/>
    <x v="1"/>
  </r>
  <r>
    <s v="-"/>
    <s v="-"/>
    <m/>
    <x v="1"/>
  </r>
  <r>
    <s v="-"/>
    <s v="-"/>
    <m/>
    <x v="1"/>
  </r>
  <r>
    <n v="0"/>
    <n v="0.16666666666666666"/>
    <n v="0"/>
    <x v="6"/>
  </r>
  <r>
    <n v="0"/>
    <n v="0.16666666666666666"/>
    <n v="0"/>
    <x v="6"/>
  </r>
  <r>
    <n v="0"/>
    <n v="0.16666666666666666"/>
    <n v="0"/>
    <x v="6"/>
  </r>
  <r>
    <n v="0"/>
    <n v="0.1111111111111111"/>
    <n v="0"/>
    <x v="3"/>
  </r>
  <r>
    <s v="-"/>
    <s v="-"/>
    <m/>
    <x v="1"/>
  </r>
  <r>
    <s v="-"/>
    <s v="-"/>
    <s v="-"/>
    <x v="3"/>
  </r>
  <r>
    <s v="-"/>
    <s v="-"/>
    <m/>
    <x v="1"/>
  </r>
  <r>
    <n v="0"/>
    <n v="0"/>
    <n v="0"/>
    <x v="5"/>
  </r>
  <r>
    <s v="-"/>
    <s v="-"/>
    <m/>
    <x v="1"/>
  </r>
  <r>
    <n v="0"/>
    <n v="0.1111111111111111"/>
    <n v="0"/>
    <x v="3"/>
  </r>
  <r>
    <s v="-"/>
    <s v="-"/>
    <m/>
    <x v="1"/>
  </r>
  <r>
    <n v="0"/>
    <n v="0"/>
    <n v="0"/>
    <x v="5"/>
  </r>
  <r>
    <s v="-"/>
    <s v="-"/>
    <m/>
    <x v="1"/>
  </r>
  <r>
    <s v="-"/>
    <s v="-"/>
    <s v="-"/>
    <x v="3"/>
  </r>
  <r>
    <s v="-"/>
    <s v="-"/>
    <m/>
    <x v="1"/>
  </r>
  <r>
    <n v="0"/>
    <n v="0"/>
    <n v="0"/>
    <x v="5"/>
  </r>
  <r>
    <s v="-"/>
    <s v="-"/>
    <m/>
    <x v="1"/>
  </r>
  <r>
    <s v="-"/>
    <s v="-"/>
    <s v="-"/>
    <x v="3"/>
  </r>
  <r>
    <s v="-"/>
    <s v="-"/>
    <m/>
    <x v="1"/>
  </r>
  <r>
    <n v="0"/>
    <n v="0.16666666666666666"/>
    <n v="0"/>
    <x v="6"/>
  </r>
  <r>
    <n v="0"/>
    <n v="0.1111111111111111"/>
    <n v="0"/>
    <x v="3"/>
  </r>
  <r>
    <s v="-"/>
    <s v="-"/>
    <m/>
    <x v="1"/>
  </r>
  <r>
    <n v="0"/>
    <n v="0"/>
    <n v="0"/>
    <x v="5"/>
  </r>
  <r>
    <s v="-"/>
    <s v="-"/>
    <m/>
    <x v="1"/>
  </r>
  <r>
    <s v="-"/>
    <s v="-"/>
    <s v="-"/>
    <x v="3"/>
  </r>
  <r>
    <s v="-"/>
    <s v="-"/>
    <m/>
    <x v="1"/>
  </r>
  <r>
    <n v="0"/>
    <n v="0.1111111111111111"/>
    <n v="0"/>
    <x v="3"/>
  </r>
  <r>
    <n v="0"/>
    <n v="0.16666666666666666"/>
    <n v="0"/>
    <x v="6"/>
  </r>
  <r>
    <s v="-"/>
    <s v="-"/>
    <m/>
    <x v="1"/>
  </r>
  <r>
    <n v="0"/>
    <n v="0.1111111111111111"/>
    <n v="0"/>
    <x v="3"/>
  </r>
  <r>
    <s v="-"/>
    <s v="-"/>
    <m/>
    <x v="1"/>
  </r>
  <r>
    <n v="0"/>
    <n v="0"/>
    <n v="0"/>
    <x v="5"/>
  </r>
  <r>
    <s v="-"/>
    <s v="-"/>
    <m/>
    <x v="1"/>
  </r>
  <r>
    <n v="0"/>
    <n v="0.1111111111111111"/>
    <n v="0"/>
    <x v="3"/>
  </r>
  <r>
    <s v="-"/>
    <s v="-"/>
    <m/>
    <x v="1"/>
  </r>
  <r>
    <n v="1"/>
    <n v="1"/>
    <n v="1"/>
    <x v="7"/>
  </r>
  <r>
    <m/>
    <m/>
    <m/>
    <x v="8"/>
  </r>
  <r>
    <m/>
    <m/>
    <m/>
    <x v="8"/>
  </r>
  <r>
    <m/>
    <m/>
    <m/>
    <x v="8"/>
  </r>
  <r>
    <m/>
    <m/>
    <m/>
    <x v="8"/>
  </r>
  <r>
    <m/>
    <m/>
    <m/>
    <x v="8"/>
  </r>
  <r>
    <m/>
    <m/>
    <m/>
    <x v="8"/>
  </r>
  <r>
    <m/>
    <m/>
    <m/>
    <x v="8"/>
  </r>
  <r>
    <m/>
    <m/>
    <m/>
    <x v="8"/>
  </r>
  <r>
    <m/>
    <m/>
    <m/>
    <x v="8"/>
  </r>
  <r>
    <m/>
    <m/>
    <m/>
    <x v="8"/>
  </r>
  <r>
    <m/>
    <m/>
    <m/>
    <x v="8"/>
  </r>
  <r>
    <m/>
    <m/>
    <m/>
    <x v="8"/>
  </r>
  <r>
    <m/>
    <m/>
    <m/>
    <x v="8"/>
  </r>
  <r>
    <m/>
    <m/>
    <m/>
    <x v="8"/>
  </r>
  <r>
    <m/>
    <m/>
    <m/>
    <x v="8"/>
  </r>
  <r>
    <m/>
    <m/>
    <m/>
    <x v="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32"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J5:L14" firstHeaderRow="1" firstDataRow="2" firstDataCol="1"/>
  <pivotFields count="4">
    <pivotField showAll="0"/>
    <pivotField dataField="1" showAll="0"/>
    <pivotField dataField="1" showAll="0"/>
    <pivotField axis="axisRow" showAll="0">
      <items count="10">
        <item h="1" x="1"/>
        <item x="0"/>
        <item x="3"/>
        <item x="2"/>
        <item x="7"/>
        <item x="4"/>
        <item x="5"/>
        <item x="6"/>
        <item h="1" x="8"/>
        <item t="default"/>
      </items>
    </pivotField>
  </pivotFields>
  <rowFields count="1">
    <field x="3"/>
  </rowFields>
  <rowItems count="8">
    <i>
      <x v="1"/>
    </i>
    <i>
      <x v="2"/>
    </i>
    <i>
      <x v="3"/>
    </i>
    <i>
      <x v="4"/>
    </i>
    <i>
      <x v="5"/>
    </i>
    <i>
      <x v="6"/>
    </i>
    <i>
      <x v="7"/>
    </i>
    <i t="grand">
      <x/>
    </i>
  </rowItems>
  <colFields count="1">
    <field x="-2"/>
  </colFields>
  <colItems count="2">
    <i>
      <x/>
    </i>
    <i i="1">
      <x v="1"/>
    </i>
  </colItems>
  <dataFields count="2">
    <dataField name="Sum of Score" fld="2" baseField="0" baseItem="0"/>
    <dataField name="Sum of Weight" fld="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108"/>
  <sheetViews>
    <sheetView tabSelected="1" workbookViewId="0">
      <pane xSplit="2" ySplit="4" topLeftCell="C5" activePane="bottomRight" state="frozen"/>
      <selection pane="topRight" activeCell="C1" sqref="C1"/>
      <selection pane="bottomLeft" activeCell="A3" sqref="A3"/>
      <selection pane="bottomRight" activeCell="C5" sqref="C5"/>
    </sheetView>
  </sheetViews>
  <sheetFormatPr baseColWidth="10" defaultRowHeight="12" x14ac:dyDescent="0"/>
  <cols>
    <col min="1" max="1" width="5.6640625" style="1" customWidth="1"/>
    <col min="2" max="2" width="45.5" style="80" customWidth="1"/>
    <col min="3" max="3" width="46.1640625" style="16" customWidth="1"/>
    <col min="4" max="4" width="2.6640625" style="66" hidden="1" customWidth="1"/>
    <col min="5" max="5" width="11" style="1" hidden="1" customWidth="1"/>
    <col min="6" max="6" width="6.83203125" style="82" hidden="1" customWidth="1"/>
    <col min="7" max="7" width="6.83203125" style="1" hidden="1" customWidth="1"/>
    <col min="8" max="8" width="15.1640625" style="1" hidden="1" customWidth="1"/>
    <col min="9" max="9" width="2.83203125" style="44" hidden="1" customWidth="1"/>
    <col min="10" max="10" width="17.33203125" style="6" hidden="1" customWidth="1"/>
    <col min="11" max="11" width="12" style="6" hidden="1" customWidth="1"/>
    <col min="12" max="12" width="13" hidden="1" customWidth="1"/>
    <col min="13" max="13" width="0" hidden="1" customWidth="1"/>
    <col min="14" max="14" width="3.1640625" customWidth="1"/>
  </cols>
  <sheetData>
    <row r="1" spans="1:19" ht="15">
      <c r="B1" s="77" t="s">
        <v>7</v>
      </c>
      <c r="C1" s="71"/>
    </row>
    <row r="2" spans="1:19" ht="15">
      <c r="B2" s="77" t="s">
        <v>6</v>
      </c>
      <c r="C2" s="72"/>
    </row>
    <row r="4" spans="1:19" s="3" customFormat="1" ht="15">
      <c r="A4" s="2" t="s">
        <v>3</v>
      </c>
      <c r="B4" s="78" t="s">
        <v>4</v>
      </c>
      <c r="C4" s="11" t="s">
        <v>5</v>
      </c>
      <c r="D4" s="67"/>
      <c r="E4" s="2" t="s">
        <v>34</v>
      </c>
      <c r="F4" s="83" t="s">
        <v>33</v>
      </c>
      <c r="G4" s="2" t="s">
        <v>32</v>
      </c>
      <c r="H4" s="2" t="s">
        <v>35</v>
      </c>
      <c r="I4" s="45"/>
      <c r="J4" s="2"/>
      <c r="K4" s="2"/>
    </row>
    <row r="5" spans="1:19" s="5" customFormat="1" ht="90">
      <c r="A5" s="4">
        <v>1.1000000000000001</v>
      </c>
      <c r="B5" s="76" t="s">
        <v>46</v>
      </c>
      <c r="C5" s="13"/>
      <c r="D5" s="69"/>
      <c r="E5" s="9">
        <v>0</v>
      </c>
      <c r="F5" s="84">
        <f>1/3</f>
        <v>0.33333333333333331</v>
      </c>
      <c r="G5" s="9">
        <f>F5*E5</f>
        <v>0</v>
      </c>
      <c r="H5" s="9" t="s">
        <v>82</v>
      </c>
      <c r="I5" s="46"/>
      <c r="J5"/>
      <c r="K5" s="91" t="s">
        <v>92</v>
      </c>
      <c r="L5"/>
      <c r="M5"/>
      <c r="N5"/>
      <c r="O5"/>
      <c r="P5"/>
      <c r="Q5"/>
      <c r="R5"/>
      <c r="S5"/>
    </row>
    <row r="6" spans="1:19" s="5" customFormat="1" ht="45">
      <c r="A6" s="4">
        <v>1.2</v>
      </c>
      <c r="B6" s="76" t="s">
        <v>89</v>
      </c>
      <c r="C6" s="14"/>
      <c r="D6" s="69"/>
      <c r="E6" s="9">
        <v>0</v>
      </c>
      <c r="F6" s="84">
        <v>0.33333333333333331</v>
      </c>
      <c r="G6" s="9">
        <f>F6*E6</f>
        <v>0</v>
      </c>
      <c r="H6" s="9" t="s">
        <v>82</v>
      </c>
      <c r="I6" s="46"/>
      <c r="J6" s="91" t="s">
        <v>90</v>
      </c>
      <c r="K6" t="s">
        <v>93</v>
      </c>
      <c r="L6" t="s">
        <v>94</v>
      </c>
      <c r="M6"/>
      <c r="N6"/>
      <c r="O6"/>
      <c r="P6"/>
      <c r="Q6"/>
      <c r="R6"/>
      <c r="S6"/>
    </row>
    <row r="7" spans="1:19" s="5" customFormat="1" ht="45">
      <c r="A7" s="4">
        <v>1.3</v>
      </c>
      <c r="B7" s="76" t="s">
        <v>47</v>
      </c>
      <c r="C7" s="14"/>
      <c r="D7" s="69"/>
      <c r="E7" s="9">
        <v>0</v>
      </c>
      <c r="F7" s="84">
        <v>0.33333333333333331</v>
      </c>
      <c r="G7" s="9">
        <f>F7*E7</f>
        <v>0</v>
      </c>
      <c r="H7" s="9" t="s">
        <v>82</v>
      </c>
      <c r="I7" s="46"/>
      <c r="J7" s="92" t="s">
        <v>82</v>
      </c>
      <c r="K7" s="93">
        <v>0</v>
      </c>
      <c r="L7" s="93">
        <v>1</v>
      </c>
      <c r="M7"/>
      <c r="N7"/>
      <c r="O7"/>
      <c r="P7"/>
      <c r="Q7"/>
      <c r="R7"/>
      <c r="S7"/>
    </row>
    <row r="8" spans="1:19" s="5" customFormat="1" ht="15">
      <c r="A8" s="4"/>
      <c r="B8" s="76"/>
      <c r="C8" s="12"/>
      <c r="D8" s="68"/>
      <c r="E8" s="42" t="s">
        <v>15</v>
      </c>
      <c r="F8" s="85" t="s">
        <v>15</v>
      </c>
      <c r="G8" s="42"/>
      <c r="H8" s="42" t="s">
        <v>15</v>
      </c>
      <c r="I8" s="46"/>
      <c r="J8" s="92" t="s">
        <v>87</v>
      </c>
      <c r="K8" s="93">
        <v>0</v>
      </c>
      <c r="L8" s="93">
        <v>1.0000000000000002</v>
      </c>
      <c r="M8"/>
      <c r="N8"/>
      <c r="O8"/>
      <c r="P8"/>
      <c r="Q8"/>
      <c r="R8"/>
      <c r="S8"/>
    </row>
    <row r="9" spans="1:19" s="5" customFormat="1" ht="30">
      <c r="A9" s="4">
        <v>2.1</v>
      </c>
      <c r="B9" s="76" t="s">
        <v>48</v>
      </c>
      <c r="C9" s="13"/>
      <c r="D9" s="69"/>
      <c r="E9" s="9">
        <v>0</v>
      </c>
      <c r="F9" s="84">
        <v>0.16666666666666666</v>
      </c>
      <c r="G9" s="9">
        <f t="shared" ref="G9:G10" si="0">F9*E9</f>
        <v>0</v>
      </c>
      <c r="H9" s="80" t="s">
        <v>83</v>
      </c>
      <c r="I9" s="46"/>
      <c r="J9" s="92" t="s">
        <v>83</v>
      </c>
      <c r="K9" s="93">
        <v>0</v>
      </c>
      <c r="L9" s="93">
        <v>0.99999999999999989</v>
      </c>
      <c r="M9"/>
      <c r="N9"/>
      <c r="O9"/>
      <c r="P9"/>
      <c r="Q9"/>
      <c r="R9"/>
      <c r="S9"/>
    </row>
    <row r="10" spans="1:19" s="5" customFormat="1" ht="30">
      <c r="A10" s="4">
        <v>2.2000000000000002</v>
      </c>
      <c r="B10" s="76" t="s">
        <v>49</v>
      </c>
      <c r="C10" s="13"/>
      <c r="D10" s="69"/>
      <c r="E10" s="9">
        <v>0</v>
      </c>
      <c r="F10" s="84">
        <v>0.16666666666666666</v>
      </c>
      <c r="G10" s="9">
        <f t="shared" si="0"/>
        <v>0</v>
      </c>
      <c r="H10" s="80" t="s">
        <v>83</v>
      </c>
      <c r="I10" s="46"/>
      <c r="J10" s="92" t="s">
        <v>88</v>
      </c>
      <c r="K10" s="93">
        <v>1</v>
      </c>
      <c r="L10" s="93">
        <v>1</v>
      </c>
      <c r="M10"/>
      <c r="N10"/>
      <c r="O10"/>
      <c r="P10"/>
      <c r="Q10"/>
      <c r="R10"/>
      <c r="S10"/>
    </row>
    <row r="11" spans="1:19" s="5" customFormat="1" ht="105">
      <c r="A11" s="4">
        <v>2.2999999999999998</v>
      </c>
      <c r="B11" s="76" t="s">
        <v>50</v>
      </c>
      <c r="C11" s="13"/>
      <c r="D11" s="69"/>
      <c r="E11" s="9">
        <v>0</v>
      </c>
      <c r="F11" s="84">
        <v>0.16666666666666666</v>
      </c>
      <c r="G11" s="9">
        <f t="shared" ref="G11:G13" si="1">F11*E11</f>
        <v>0</v>
      </c>
      <c r="H11" s="80" t="s">
        <v>83</v>
      </c>
      <c r="I11" s="46"/>
      <c r="J11" s="92" t="s">
        <v>84</v>
      </c>
      <c r="K11" s="93">
        <v>0</v>
      </c>
      <c r="L11" s="93">
        <v>1</v>
      </c>
      <c r="M11"/>
      <c r="N11"/>
      <c r="O11"/>
      <c r="P11"/>
      <c r="Q11"/>
      <c r="R11"/>
      <c r="S11"/>
    </row>
    <row r="12" spans="1:19" s="5" customFormat="1" ht="45">
      <c r="A12" s="4">
        <v>2.4</v>
      </c>
      <c r="B12" s="76" t="s">
        <v>51</v>
      </c>
      <c r="C12" s="13"/>
      <c r="D12" s="69"/>
      <c r="E12" s="9">
        <v>0</v>
      </c>
      <c r="F12" s="84">
        <v>0.16666666666666666</v>
      </c>
      <c r="G12" s="9">
        <f t="shared" si="1"/>
        <v>0</v>
      </c>
      <c r="H12" s="80" t="s">
        <v>83</v>
      </c>
      <c r="I12" s="46"/>
      <c r="J12" s="92" t="s">
        <v>85</v>
      </c>
      <c r="K12" s="93">
        <v>2</v>
      </c>
      <c r="L12" s="93">
        <v>2</v>
      </c>
      <c r="M12"/>
      <c r="N12"/>
      <c r="O12"/>
      <c r="P12"/>
      <c r="Q12"/>
      <c r="R12"/>
      <c r="S12"/>
    </row>
    <row r="13" spans="1:19" s="5" customFormat="1" ht="60">
      <c r="A13" s="4">
        <v>2.5</v>
      </c>
      <c r="B13" s="76" t="s">
        <v>52</v>
      </c>
      <c r="C13" s="13"/>
      <c r="D13" s="69"/>
      <c r="E13" s="9">
        <v>0</v>
      </c>
      <c r="F13" s="84">
        <v>0.16666666666666666</v>
      </c>
      <c r="G13" s="9">
        <f t="shared" si="1"/>
        <v>0</v>
      </c>
      <c r="H13" s="80" t="s">
        <v>83</v>
      </c>
      <c r="I13" s="46"/>
      <c r="J13" s="92" t="s">
        <v>86</v>
      </c>
      <c r="K13" s="93">
        <v>0</v>
      </c>
      <c r="L13" s="93">
        <v>0.99999999999999989</v>
      </c>
      <c r="M13"/>
      <c r="N13"/>
      <c r="O13"/>
      <c r="P13"/>
      <c r="Q13"/>
      <c r="R13"/>
      <c r="S13"/>
    </row>
    <row r="14" spans="1:19" s="5" customFormat="1" ht="75">
      <c r="A14" s="4">
        <v>2.6</v>
      </c>
      <c r="B14" s="76" t="s">
        <v>53</v>
      </c>
      <c r="C14" s="13"/>
      <c r="D14" s="69"/>
      <c r="E14" s="9">
        <v>0</v>
      </c>
      <c r="F14" s="84">
        <v>0.16666666666666666</v>
      </c>
      <c r="G14" s="9">
        <f t="shared" ref="G14:G15" si="2">F14*E14</f>
        <v>0</v>
      </c>
      <c r="H14" s="80" t="s">
        <v>83</v>
      </c>
      <c r="I14" s="46"/>
      <c r="J14" s="92" t="s">
        <v>91</v>
      </c>
      <c r="K14" s="93">
        <v>3</v>
      </c>
      <c r="L14" s="93">
        <v>8</v>
      </c>
      <c r="M14"/>
      <c r="N14"/>
      <c r="O14"/>
      <c r="P14"/>
      <c r="Q14"/>
      <c r="R14"/>
      <c r="S14"/>
    </row>
    <row r="15" spans="1:19" ht="15">
      <c r="A15" s="4">
        <v>2.7</v>
      </c>
      <c r="B15" s="76" t="s">
        <v>54</v>
      </c>
      <c r="C15" s="13"/>
      <c r="D15" s="69"/>
      <c r="E15" s="1">
        <v>0</v>
      </c>
      <c r="F15" s="82">
        <v>0.1111111111111111</v>
      </c>
      <c r="G15" s="9">
        <f t="shared" si="2"/>
        <v>0</v>
      </c>
      <c r="H15" s="80" t="s">
        <v>87</v>
      </c>
      <c r="J15"/>
      <c r="K15"/>
    </row>
    <row r="16" spans="1:19" s="5" customFormat="1" ht="15">
      <c r="A16" s="4"/>
      <c r="B16" s="76"/>
      <c r="C16" s="12"/>
      <c r="D16" s="68"/>
      <c r="E16" s="42" t="s">
        <v>15</v>
      </c>
      <c r="F16" s="85" t="s">
        <v>15</v>
      </c>
      <c r="G16" s="42"/>
      <c r="H16" s="42" t="s">
        <v>15</v>
      </c>
      <c r="I16" s="46"/>
      <c r="J16"/>
      <c r="K16"/>
      <c r="L16"/>
      <c r="M16"/>
      <c r="N16"/>
      <c r="O16"/>
      <c r="P16"/>
      <c r="Q16"/>
      <c r="R16"/>
      <c r="S16"/>
    </row>
    <row r="17" spans="1:19" s="5" customFormat="1" ht="45">
      <c r="A17" s="4">
        <v>4.0999999999999996</v>
      </c>
      <c r="B17" s="76" t="s">
        <v>55</v>
      </c>
      <c r="C17" s="13"/>
      <c r="D17" s="69"/>
      <c r="E17" s="9">
        <v>0</v>
      </c>
      <c r="F17" s="84">
        <v>0.25</v>
      </c>
      <c r="G17" s="9">
        <f t="shared" ref="G17:G19" si="3">F17*E17</f>
        <v>0</v>
      </c>
      <c r="H17" s="80" t="s">
        <v>84</v>
      </c>
      <c r="I17" s="46"/>
      <c r="J17"/>
      <c r="K17"/>
      <c r="L17"/>
      <c r="M17"/>
      <c r="N17"/>
      <c r="O17"/>
      <c r="P17"/>
      <c r="Q17"/>
      <c r="R17"/>
      <c r="S17"/>
    </row>
    <row r="18" spans="1:19" s="5" customFormat="1" ht="75">
      <c r="A18" s="4">
        <v>4.2</v>
      </c>
      <c r="B18" s="76" t="s">
        <v>56</v>
      </c>
      <c r="C18" s="13"/>
      <c r="D18" s="69"/>
      <c r="E18" s="9">
        <v>0</v>
      </c>
      <c r="F18" s="84">
        <v>0.25</v>
      </c>
      <c r="G18" s="9">
        <f t="shared" si="3"/>
        <v>0</v>
      </c>
      <c r="H18" s="80" t="s">
        <v>84</v>
      </c>
      <c r="I18" s="46"/>
      <c r="J18"/>
      <c r="K18"/>
      <c r="L18"/>
      <c r="M18"/>
      <c r="N18"/>
      <c r="O18"/>
      <c r="P18"/>
      <c r="Q18"/>
      <c r="R18"/>
      <c r="S18"/>
    </row>
    <row r="19" spans="1:19" s="5" customFormat="1" ht="30">
      <c r="A19" s="4">
        <v>4.3</v>
      </c>
      <c r="B19" s="76" t="s">
        <v>57</v>
      </c>
      <c r="C19" s="13"/>
      <c r="D19" s="69"/>
      <c r="E19" s="9">
        <v>0</v>
      </c>
      <c r="F19" s="84">
        <v>0.25</v>
      </c>
      <c r="G19" s="9">
        <f t="shared" si="3"/>
        <v>0</v>
      </c>
      <c r="H19" s="80" t="s">
        <v>84</v>
      </c>
      <c r="I19" s="46"/>
      <c r="J19"/>
      <c r="K19"/>
      <c r="L19"/>
      <c r="M19"/>
      <c r="N19"/>
      <c r="O19"/>
      <c r="P19"/>
      <c r="Q19"/>
      <c r="R19"/>
      <c r="S19"/>
    </row>
    <row r="20" spans="1:19" ht="45">
      <c r="A20" s="4">
        <v>4.4000000000000004</v>
      </c>
      <c r="B20" s="76" t="s">
        <v>58</v>
      </c>
      <c r="C20" s="73"/>
      <c r="D20" s="74"/>
      <c r="E20" s="1">
        <v>0</v>
      </c>
      <c r="F20" s="84">
        <v>0.25</v>
      </c>
      <c r="G20" s="9">
        <v>0</v>
      </c>
      <c r="H20" s="80" t="s">
        <v>84</v>
      </c>
      <c r="J20"/>
      <c r="K20"/>
    </row>
    <row r="21" spans="1:19" s="5" customFormat="1" ht="30">
      <c r="A21" s="4">
        <v>4.5</v>
      </c>
      <c r="B21" s="76" t="s">
        <v>59</v>
      </c>
      <c r="C21" s="73"/>
      <c r="D21" s="74"/>
      <c r="E21" s="1">
        <v>0</v>
      </c>
      <c r="F21" s="82">
        <v>0.1111111111111111</v>
      </c>
      <c r="G21" s="9">
        <v>0</v>
      </c>
      <c r="H21" s="80" t="s">
        <v>87</v>
      </c>
      <c r="I21" s="75"/>
      <c r="J21"/>
      <c r="K21"/>
      <c r="L21"/>
      <c r="M21"/>
      <c r="N21"/>
      <c r="O21"/>
      <c r="P21"/>
      <c r="Q21"/>
      <c r="R21"/>
      <c r="S21"/>
    </row>
    <row r="22" spans="1:19" ht="15">
      <c r="A22"/>
      <c r="B22" s="6"/>
      <c r="C22" s="10"/>
      <c r="D22" s="70"/>
      <c r="E22" s="42" t="s">
        <v>15</v>
      </c>
      <c r="F22" s="85" t="s">
        <v>15</v>
      </c>
      <c r="G22" s="42"/>
      <c r="H22" s="42" t="s">
        <v>15</v>
      </c>
      <c r="J22" s="33"/>
      <c r="K22"/>
    </row>
    <row r="23" spans="1:19" ht="15">
      <c r="A23" s="4">
        <v>5</v>
      </c>
      <c r="B23" s="76" t="s">
        <v>26</v>
      </c>
      <c r="C23" s="12" t="s">
        <v>28</v>
      </c>
      <c r="D23" s="68"/>
      <c r="E23" s="43">
        <f>'Account Value Table'!W9</f>
        <v>1</v>
      </c>
      <c r="F23" s="86">
        <v>2</v>
      </c>
      <c r="G23" s="43">
        <f>F23*E23</f>
        <v>2</v>
      </c>
      <c r="H23" s="80" t="s">
        <v>85</v>
      </c>
      <c r="J23" s="33"/>
      <c r="K23"/>
    </row>
    <row r="24" spans="1:19" s="5" customFormat="1" ht="15">
      <c r="A24" s="4"/>
      <c r="B24" s="76"/>
      <c r="C24" s="12"/>
      <c r="D24" s="68"/>
      <c r="E24" s="4" t="s">
        <v>15</v>
      </c>
      <c r="F24" s="87" t="s">
        <v>15</v>
      </c>
      <c r="G24" s="4"/>
      <c r="H24" s="4" t="s">
        <v>15</v>
      </c>
      <c r="I24" s="46"/>
      <c r="J24" s="6"/>
      <c r="K24"/>
      <c r="L24"/>
      <c r="M24"/>
      <c r="N24"/>
      <c r="O24"/>
      <c r="P24"/>
      <c r="Q24"/>
      <c r="R24"/>
      <c r="S24"/>
    </row>
    <row r="25" spans="1:19" s="5" customFormat="1" ht="45">
      <c r="A25" s="4">
        <v>6.1</v>
      </c>
      <c r="B25" s="76" t="s">
        <v>63</v>
      </c>
      <c r="C25" s="13"/>
      <c r="D25" s="69"/>
      <c r="E25" s="9">
        <v>0</v>
      </c>
      <c r="F25" s="84">
        <v>0.16666666666666666</v>
      </c>
      <c r="G25" s="9">
        <f t="shared" ref="G25:G26" si="4">F25*E25</f>
        <v>0</v>
      </c>
      <c r="H25" s="80" t="s">
        <v>86</v>
      </c>
      <c r="I25" s="46"/>
      <c r="J25" s="6"/>
      <c r="K25"/>
      <c r="L25"/>
      <c r="M25"/>
      <c r="N25"/>
      <c r="O25"/>
      <c r="P25"/>
      <c r="Q25"/>
      <c r="R25"/>
      <c r="S25"/>
    </row>
    <row r="26" spans="1:19" ht="15">
      <c r="A26" s="4">
        <v>6.2</v>
      </c>
      <c r="B26" s="76" t="s">
        <v>74</v>
      </c>
      <c r="C26" s="13"/>
      <c r="D26" s="69"/>
      <c r="E26" s="1">
        <v>0</v>
      </c>
      <c r="F26" s="82">
        <v>0.1111111111111111</v>
      </c>
      <c r="G26" s="9">
        <f t="shared" si="4"/>
        <v>0</v>
      </c>
      <c r="H26" s="80" t="s">
        <v>87</v>
      </c>
      <c r="K26"/>
    </row>
    <row r="27" spans="1:19" ht="15">
      <c r="A27"/>
      <c r="B27" s="6"/>
      <c r="C27" s="10"/>
      <c r="D27" s="70"/>
      <c r="E27" s="42" t="s">
        <v>15</v>
      </c>
      <c r="F27" s="85" t="s">
        <v>15</v>
      </c>
      <c r="G27" s="42"/>
      <c r="H27" s="42" t="s">
        <v>15</v>
      </c>
      <c r="K27"/>
    </row>
    <row r="28" spans="1:19" s="5" customFormat="1" ht="15">
      <c r="A28" s="4"/>
      <c r="B28" s="76"/>
      <c r="C28" s="12"/>
      <c r="D28" s="68"/>
      <c r="E28" s="42" t="s">
        <v>15</v>
      </c>
      <c r="F28" s="85" t="s">
        <v>15</v>
      </c>
      <c r="G28" s="42"/>
      <c r="H28" s="42" t="s">
        <v>15</v>
      </c>
      <c r="I28" s="46"/>
      <c r="J28"/>
      <c r="K28"/>
      <c r="L28"/>
      <c r="M28"/>
      <c r="N28"/>
      <c r="O28"/>
      <c r="P28"/>
      <c r="Q28"/>
      <c r="R28"/>
      <c r="S28"/>
    </row>
    <row r="29" spans="1:19" s="5" customFormat="1" ht="30">
      <c r="A29" s="4">
        <v>7</v>
      </c>
      <c r="B29" s="76" t="s">
        <v>64</v>
      </c>
      <c r="C29" s="12"/>
      <c r="D29" s="69"/>
      <c r="E29" s="42" t="s">
        <v>15</v>
      </c>
      <c r="F29" s="85" t="s">
        <v>15</v>
      </c>
      <c r="G29" s="42"/>
      <c r="H29" s="42" t="s">
        <v>15</v>
      </c>
      <c r="I29" s="46"/>
      <c r="J29"/>
      <c r="K29"/>
      <c r="L29"/>
      <c r="M29"/>
      <c r="N29"/>
      <c r="O29"/>
      <c r="P29"/>
      <c r="Q29"/>
      <c r="R29"/>
      <c r="S29"/>
    </row>
    <row r="30" spans="1:19" s="5" customFormat="1" ht="15">
      <c r="A30" s="4">
        <v>7.1</v>
      </c>
      <c r="B30" s="79" t="s">
        <v>44</v>
      </c>
      <c r="C30" s="13"/>
      <c r="D30" s="69"/>
      <c r="E30" s="9">
        <v>0</v>
      </c>
      <c r="F30" s="84">
        <v>0.16666666666666666</v>
      </c>
      <c r="G30" s="9">
        <f t="shared" ref="G30:G31" si="5">F30*E30</f>
        <v>0</v>
      </c>
      <c r="H30" s="80" t="s">
        <v>86</v>
      </c>
      <c r="I30" s="46"/>
      <c r="J30"/>
      <c r="K30"/>
      <c r="L30"/>
      <c r="M30"/>
      <c r="N30"/>
      <c r="O30"/>
      <c r="P30"/>
      <c r="Q30"/>
      <c r="R30"/>
      <c r="S30"/>
    </row>
    <row r="31" spans="1:19" s="5" customFormat="1" ht="15">
      <c r="A31" s="4">
        <v>7.2</v>
      </c>
      <c r="B31" s="79" t="s">
        <v>45</v>
      </c>
      <c r="C31" s="13"/>
      <c r="D31" s="69"/>
      <c r="E31" s="9">
        <v>0</v>
      </c>
      <c r="F31" s="84">
        <v>0.16666666666666666</v>
      </c>
      <c r="G31" s="9">
        <f t="shared" si="5"/>
        <v>0</v>
      </c>
      <c r="H31" s="80" t="s">
        <v>86</v>
      </c>
      <c r="I31" s="46"/>
      <c r="J31"/>
      <c r="K31"/>
      <c r="L31"/>
      <c r="M31"/>
      <c r="N31"/>
      <c r="O31"/>
      <c r="P31"/>
      <c r="Q31"/>
      <c r="R31"/>
      <c r="S31"/>
    </row>
    <row r="32" spans="1:19" ht="15">
      <c r="A32" s="4">
        <v>7.4</v>
      </c>
      <c r="B32" s="79" t="s">
        <v>65</v>
      </c>
      <c r="C32" s="73"/>
      <c r="D32" s="74"/>
      <c r="E32" s="1">
        <v>0</v>
      </c>
      <c r="F32" s="84">
        <v>0.16666666666666666</v>
      </c>
      <c r="G32" s="9">
        <v>0</v>
      </c>
      <c r="H32" s="80" t="s">
        <v>86</v>
      </c>
      <c r="J32"/>
      <c r="K32"/>
    </row>
    <row r="33" spans="1:19" ht="15">
      <c r="A33" s="4">
        <v>7.5</v>
      </c>
      <c r="B33" s="76" t="s">
        <v>66</v>
      </c>
      <c r="C33" s="73"/>
      <c r="D33" s="69"/>
      <c r="E33" s="1">
        <v>0</v>
      </c>
      <c r="F33" s="82">
        <v>0.1111111111111111</v>
      </c>
      <c r="G33" s="9">
        <v>0</v>
      </c>
      <c r="H33" s="80" t="s">
        <v>87</v>
      </c>
      <c r="K33"/>
    </row>
    <row r="34" spans="1:19" ht="15" customHeight="1">
      <c r="A34" s="7"/>
      <c r="B34" s="6"/>
      <c r="C34" s="10"/>
      <c r="D34" s="70"/>
      <c r="E34" s="4" t="s">
        <v>15</v>
      </c>
      <c r="F34" s="87" t="s">
        <v>15</v>
      </c>
      <c r="G34" s="4"/>
      <c r="H34" s="4" t="s">
        <v>15</v>
      </c>
      <c r="K34"/>
    </row>
    <row r="35" spans="1:19" ht="165">
      <c r="A35" s="4">
        <v>8</v>
      </c>
      <c r="B35" s="76" t="s">
        <v>67</v>
      </c>
      <c r="C35" s="13" t="s">
        <v>68</v>
      </c>
      <c r="D35" s="69"/>
      <c r="E35" s="88" t="s">
        <v>15</v>
      </c>
      <c r="F35" s="89" t="s">
        <v>15</v>
      </c>
      <c r="G35" s="90" t="s">
        <v>15</v>
      </c>
      <c r="H35" s="80" t="s">
        <v>87</v>
      </c>
      <c r="K35"/>
    </row>
    <row r="36" spans="1:19" ht="15">
      <c r="A36"/>
      <c r="B36" s="6"/>
      <c r="C36" s="10"/>
      <c r="D36" s="70"/>
      <c r="E36" s="42" t="s">
        <v>15</v>
      </c>
      <c r="F36" s="85" t="s">
        <v>15</v>
      </c>
      <c r="G36" s="42"/>
      <c r="H36" s="42" t="s">
        <v>15</v>
      </c>
      <c r="J36" s="33"/>
      <c r="K36"/>
    </row>
    <row r="37" spans="1:19" ht="30">
      <c r="A37" s="4">
        <v>9</v>
      </c>
      <c r="B37" s="76" t="s">
        <v>72</v>
      </c>
      <c r="C37" s="34" t="s">
        <v>28</v>
      </c>
      <c r="D37" s="68"/>
      <c r="E37" s="9">
        <v>0</v>
      </c>
      <c r="F37" s="84">
        <v>0</v>
      </c>
      <c r="G37" s="9">
        <f>F37*E37</f>
        <v>0</v>
      </c>
      <c r="H37" s="80" t="s">
        <v>85</v>
      </c>
      <c r="J37" s="33"/>
      <c r="K37"/>
    </row>
    <row r="38" spans="1:19" ht="15">
      <c r="A38"/>
      <c r="B38" s="6"/>
      <c r="C38" s="10"/>
      <c r="D38" s="70"/>
      <c r="E38" s="42" t="s">
        <v>15</v>
      </c>
      <c r="F38" s="85" t="s">
        <v>15</v>
      </c>
      <c r="G38" s="42"/>
      <c r="H38" s="42" t="s">
        <v>15</v>
      </c>
      <c r="K38"/>
    </row>
    <row r="39" spans="1:19" ht="15">
      <c r="A39" s="4">
        <v>10</v>
      </c>
      <c r="B39" s="76" t="s">
        <v>73</v>
      </c>
      <c r="C39" s="13"/>
      <c r="D39" s="69"/>
      <c r="E39" s="1">
        <v>0</v>
      </c>
      <c r="F39" s="82">
        <v>0.1111111111111111</v>
      </c>
      <c r="G39" s="9">
        <f t="shared" ref="G39" si="6">F39*E39</f>
        <v>0</v>
      </c>
      <c r="H39" s="80" t="s">
        <v>87</v>
      </c>
      <c r="K39"/>
    </row>
    <row r="40" spans="1:19" ht="15">
      <c r="A40"/>
      <c r="B40" s="6"/>
      <c r="C40" s="10"/>
      <c r="D40" s="70"/>
      <c r="E40" s="42" t="s">
        <v>15</v>
      </c>
      <c r="F40" s="85" t="s">
        <v>15</v>
      </c>
      <c r="G40" s="42"/>
      <c r="H40" s="42" t="s">
        <v>15</v>
      </c>
      <c r="J40" s="33"/>
      <c r="K40"/>
    </row>
    <row r="41" spans="1:19" ht="30">
      <c r="A41" s="4">
        <v>11</v>
      </c>
      <c r="B41" s="76" t="s">
        <v>72</v>
      </c>
      <c r="C41" s="34" t="s">
        <v>28</v>
      </c>
      <c r="D41" s="68"/>
      <c r="E41" s="9">
        <v>0</v>
      </c>
      <c r="F41" s="84">
        <v>0</v>
      </c>
      <c r="G41" s="9">
        <f>F41*E41</f>
        <v>0</v>
      </c>
      <c r="H41" s="80" t="s">
        <v>85</v>
      </c>
      <c r="J41" s="33"/>
      <c r="K41"/>
    </row>
    <row r="42" spans="1:19" ht="15" customHeight="1">
      <c r="A42" s="7"/>
      <c r="B42" s="6"/>
      <c r="C42" s="10"/>
      <c r="D42" s="70"/>
      <c r="E42" s="4" t="s">
        <v>15</v>
      </c>
      <c r="F42" s="87" t="s">
        <v>15</v>
      </c>
      <c r="G42" s="4"/>
      <c r="H42" s="4" t="s">
        <v>15</v>
      </c>
      <c r="K42"/>
    </row>
    <row r="43" spans="1:19" ht="165">
      <c r="A43" s="4">
        <v>12</v>
      </c>
      <c r="B43" s="76" t="s">
        <v>67</v>
      </c>
      <c r="C43" s="13" t="s">
        <v>68</v>
      </c>
      <c r="D43" s="69"/>
      <c r="E43" s="88" t="s">
        <v>15</v>
      </c>
      <c r="F43" s="89" t="s">
        <v>15</v>
      </c>
      <c r="G43" s="90" t="s">
        <v>15</v>
      </c>
      <c r="H43" s="80" t="s">
        <v>87</v>
      </c>
      <c r="K43"/>
    </row>
    <row r="44" spans="1:19" ht="15">
      <c r="A44"/>
      <c r="B44" s="6"/>
      <c r="C44" s="10"/>
      <c r="D44" s="70"/>
      <c r="E44" s="42" t="s">
        <v>15</v>
      </c>
      <c r="F44" s="85" t="s">
        <v>15</v>
      </c>
      <c r="G44" s="42"/>
      <c r="H44" s="42" t="s">
        <v>15</v>
      </c>
      <c r="J44" s="33"/>
      <c r="K44"/>
    </row>
    <row r="45" spans="1:19" ht="30">
      <c r="A45" s="4">
        <v>14</v>
      </c>
      <c r="B45" s="76" t="s">
        <v>72</v>
      </c>
      <c r="C45" s="34" t="s">
        <v>28</v>
      </c>
      <c r="D45" s="68"/>
      <c r="E45" s="9">
        <v>0</v>
      </c>
      <c r="F45" s="84">
        <v>0</v>
      </c>
      <c r="G45" s="9">
        <f>F45*E45</f>
        <v>0</v>
      </c>
      <c r="H45" s="80" t="s">
        <v>85</v>
      </c>
      <c r="J45" s="33"/>
      <c r="K45"/>
    </row>
    <row r="46" spans="1:19" ht="15" customHeight="1">
      <c r="A46" s="7"/>
      <c r="B46" s="6"/>
      <c r="C46" s="10"/>
      <c r="D46" s="70"/>
      <c r="E46" s="4" t="s">
        <v>15</v>
      </c>
      <c r="F46" s="87" t="s">
        <v>15</v>
      </c>
      <c r="G46" s="4"/>
      <c r="H46" s="4" t="s">
        <v>15</v>
      </c>
      <c r="K46"/>
    </row>
    <row r="47" spans="1:19" ht="165">
      <c r="A47" s="4">
        <v>15</v>
      </c>
      <c r="B47" s="76" t="s">
        <v>67</v>
      </c>
      <c r="C47" s="13" t="s">
        <v>68</v>
      </c>
      <c r="D47" s="69"/>
      <c r="E47" s="88" t="s">
        <v>15</v>
      </c>
      <c r="F47" s="89" t="s">
        <v>15</v>
      </c>
      <c r="G47" s="90" t="s">
        <v>15</v>
      </c>
      <c r="H47" s="80" t="s">
        <v>87</v>
      </c>
      <c r="K47"/>
    </row>
    <row r="48" spans="1:19" s="5" customFormat="1" ht="15">
      <c r="A48" s="4"/>
      <c r="B48" s="76"/>
      <c r="C48" s="12"/>
      <c r="D48" s="68"/>
      <c r="E48" s="4" t="s">
        <v>15</v>
      </c>
      <c r="F48" s="87" t="s">
        <v>15</v>
      </c>
      <c r="G48" s="4"/>
      <c r="H48" s="4" t="s">
        <v>15</v>
      </c>
      <c r="I48" s="46"/>
      <c r="J48" s="6"/>
      <c r="K48"/>
      <c r="L48"/>
      <c r="M48"/>
      <c r="N48"/>
      <c r="O48"/>
      <c r="P48"/>
      <c r="Q48"/>
      <c r="R48"/>
      <c r="S48"/>
    </row>
    <row r="49" spans="1:19" s="5" customFormat="1" ht="30">
      <c r="A49" s="4">
        <v>16.100000000000001</v>
      </c>
      <c r="B49" s="76" t="s">
        <v>75</v>
      </c>
      <c r="C49" s="13"/>
      <c r="D49" s="69"/>
      <c r="E49" s="9">
        <v>0</v>
      </c>
      <c r="F49" s="84">
        <v>0.16666666666666666</v>
      </c>
      <c r="G49" s="9">
        <f t="shared" ref="G49:G50" si="7">F49*E49</f>
        <v>0</v>
      </c>
      <c r="H49" s="80" t="s">
        <v>86</v>
      </c>
      <c r="I49" s="46"/>
      <c r="J49" s="6"/>
      <c r="K49"/>
      <c r="L49"/>
      <c r="M49"/>
      <c r="N49"/>
      <c r="O49"/>
      <c r="P49"/>
      <c r="Q49"/>
      <c r="R49"/>
      <c r="S49"/>
    </row>
    <row r="50" spans="1:19" ht="15">
      <c r="A50" s="4">
        <v>16.2</v>
      </c>
      <c r="B50" s="76" t="s">
        <v>76</v>
      </c>
      <c r="C50" s="13"/>
      <c r="D50" s="69"/>
      <c r="E50" s="1">
        <v>0</v>
      </c>
      <c r="F50" s="82">
        <v>0.1111111111111111</v>
      </c>
      <c r="G50" s="9">
        <f t="shared" si="7"/>
        <v>0</v>
      </c>
      <c r="H50" s="80" t="s">
        <v>87</v>
      </c>
      <c r="K50"/>
    </row>
    <row r="51" spans="1:19" ht="15">
      <c r="A51"/>
      <c r="B51" s="6"/>
      <c r="C51" s="10"/>
      <c r="D51" s="70"/>
      <c r="E51" s="42" t="s">
        <v>15</v>
      </c>
      <c r="F51" s="85" t="s">
        <v>15</v>
      </c>
      <c r="G51" s="42"/>
      <c r="H51" s="42" t="s">
        <v>15</v>
      </c>
      <c r="J51" s="33"/>
      <c r="K51"/>
    </row>
    <row r="52" spans="1:19" ht="30">
      <c r="A52" s="4">
        <v>17</v>
      </c>
      <c r="B52" s="76" t="s">
        <v>72</v>
      </c>
      <c r="C52" s="34" t="s">
        <v>28</v>
      </c>
      <c r="D52" s="68"/>
      <c r="E52" s="9">
        <v>0</v>
      </c>
      <c r="F52" s="84">
        <v>0</v>
      </c>
      <c r="G52" s="9">
        <f>F52*E52</f>
        <v>0</v>
      </c>
      <c r="H52" s="80" t="s">
        <v>85</v>
      </c>
      <c r="J52" s="33"/>
      <c r="K52"/>
    </row>
    <row r="53" spans="1:19" ht="15" customHeight="1">
      <c r="A53" s="7"/>
      <c r="B53" s="6"/>
      <c r="C53" s="10"/>
      <c r="D53" s="70"/>
      <c r="E53" s="4" t="s">
        <v>15</v>
      </c>
      <c r="F53" s="87" t="s">
        <v>15</v>
      </c>
      <c r="G53" s="4"/>
      <c r="H53" s="4" t="s">
        <v>15</v>
      </c>
      <c r="K53"/>
    </row>
    <row r="54" spans="1:19" ht="225">
      <c r="A54" s="4">
        <v>18</v>
      </c>
      <c r="B54" s="76" t="s">
        <v>67</v>
      </c>
      <c r="C54" s="13" t="s">
        <v>77</v>
      </c>
      <c r="D54" s="69"/>
      <c r="E54" s="88" t="s">
        <v>15</v>
      </c>
      <c r="F54" s="89" t="s">
        <v>15</v>
      </c>
      <c r="G54" s="90" t="s">
        <v>15</v>
      </c>
      <c r="H54" s="80" t="s">
        <v>87</v>
      </c>
      <c r="K54"/>
    </row>
    <row r="55" spans="1:19" s="5" customFormat="1" ht="15">
      <c r="A55" s="4"/>
      <c r="B55" s="76"/>
      <c r="C55" s="12"/>
      <c r="D55" s="68"/>
      <c r="E55" s="4" t="s">
        <v>15</v>
      </c>
      <c r="F55" s="87" t="s">
        <v>15</v>
      </c>
      <c r="G55" s="4"/>
      <c r="H55" s="4" t="s">
        <v>15</v>
      </c>
      <c r="I55" s="46"/>
      <c r="J55" s="6"/>
      <c r="K55"/>
      <c r="L55"/>
      <c r="M55"/>
      <c r="N55"/>
      <c r="O55"/>
      <c r="P55"/>
      <c r="Q55"/>
      <c r="R55"/>
      <c r="S55"/>
    </row>
    <row r="56" spans="1:19" ht="15">
      <c r="A56" s="4">
        <v>19.100000000000001</v>
      </c>
      <c r="B56" s="76" t="s">
        <v>78</v>
      </c>
      <c r="C56" s="13"/>
      <c r="D56" s="69"/>
      <c r="E56" s="1">
        <v>0</v>
      </c>
      <c r="F56" s="82">
        <v>0.1111111111111111</v>
      </c>
      <c r="G56" s="9">
        <f t="shared" ref="G56:G57" si="8">F56*E56</f>
        <v>0</v>
      </c>
      <c r="H56" s="80" t="s">
        <v>87</v>
      </c>
      <c r="K56"/>
    </row>
    <row r="57" spans="1:19" s="5" customFormat="1" ht="30">
      <c r="A57" s="4">
        <v>19.2</v>
      </c>
      <c r="B57" s="76" t="s">
        <v>79</v>
      </c>
      <c r="C57" s="13"/>
      <c r="D57" s="69"/>
      <c r="E57" s="9">
        <v>0</v>
      </c>
      <c r="F57" s="84">
        <v>0.16666666666666666</v>
      </c>
      <c r="G57" s="9">
        <f t="shared" si="8"/>
        <v>0</v>
      </c>
      <c r="H57" s="80" t="s">
        <v>86</v>
      </c>
      <c r="I57" s="46"/>
      <c r="J57" s="6"/>
      <c r="K57"/>
      <c r="L57"/>
      <c r="M57"/>
      <c r="N57"/>
      <c r="O57"/>
      <c r="P57"/>
      <c r="Q57"/>
      <c r="R57"/>
      <c r="S57"/>
    </row>
    <row r="58" spans="1:19" s="5" customFormat="1" ht="15">
      <c r="A58" s="4"/>
      <c r="B58" s="76"/>
      <c r="C58" s="12"/>
      <c r="D58" s="68"/>
      <c r="E58" s="4" t="s">
        <v>15</v>
      </c>
      <c r="F58" s="87" t="s">
        <v>15</v>
      </c>
      <c r="G58" s="4"/>
      <c r="H58" s="4" t="s">
        <v>15</v>
      </c>
      <c r="I58" s="46"/>
      <c r="J58" s="6"/>
      <c r="K58"/>
      <c r="L58"/>
      <c r="M58"/>
      <c r="N58"/>
      <c r="O58"/>
      <c r="P58"/>
      <c r="Q58"/>
      <c r="R58"/>
      <c r="S58"/>
    </row>
    <row r="59" spans="1:19" ht="30">
      <c r="A59" s="4">
        <v>20</v>
      </c>
      <c r="B59" s="76" t="s">
        <v>80</v>
      </c>
      <c r="C59" s="13"/>
      <c r="D59" s="69"/>
      <c r="E59" s="1">
        <v>0</v>
      </c>
      <c r="F59" s="82">
        <v>0.1111111111111111</v>
      </c>
      <c r="G59" s="9">
        <f t="shared" ref="G59" si="9">F59*E59</f>
        <v>0</v>
      </c>
      <c r="H59" s="80" t="s">
        <v>87</v>
      </c>
      <c r="K59"/>
    </row>
    <row r="60" spans="1:19" ht="15">
      <c r="A60"/>
      <c r="B60" s="6"/>
      <c r="C60" s="10"/>
      <c r="D60" s="70"/>
      <c r="E60" s="42" t="s">
        <v>15</v>
      </c>
      <c r="F60" s="85" t="s">
        <v>15</v>
      </c>
      <c r="G60" s="42"/>
      <c r="H60" s="42" t="s">
        <v>15</v>
      </c>
      <c r="K60"/>
    </row>
    <row r="61" spans="1:19" ht="30">
      <c r="A61" s="4">
        <v>21</v>
      </c>
      <c r="B61" s="76" t="s">
        <v>72</v>
      </c>
      <c r="C61" s="34" t="s">
        <v>28</v>
      </c>
      <c r="D61" s="69"/>
      <c r="E61" s="9">
        <v>0</v>
      </c>
      <c r="F61" s="84">
        <v>0</v>
      </c>
      <c r="G61" s="9">
        <f>F61*E61</f>
        <v>0</v>
      </c>
      <c r="H61" s="80" t="s">
        <v>85</v>
      </c>
      <c r="K61"/>
    </row>
    <row r="62" spans="1:19" ht="15" customHeight="1">
      <c r="A62" s="7"/>
      <c r="B62" s="6"/>
      <c r="C62" s="10"/>
      <c r="D62" s="70"/>
      <c r="E62" s="4" t="s">
        <v>15</v>
      </c>
      <c r="F62" s="87" t="s">
        <v>15</v>
      </c>
      <c r="G62" s="4"/>
      <c r="H62" s="4" t="s">
        <v>15</v>
      </c>
      <c r="K62"/>
    </row>
    <row r="63" spans="1:19" ht="225">
      <c r="A63" s="4">
        <v>22</v>
      </c>
      <c r="B63" s="76" t="s">
        <v>67</v>
      </c>
      <c r="C63" s="13" t="s">
        <v>77</v>
      </c>
      <c r="D63" s="69"/>
      <c r="E63" s="1">
        <v>0</v>
      </c>
      <c r="F63" s="82">
        <v>0.1111111111111111</v>
      </c>
      <c r="G63" s="9">
        <f>F63*E63</f>
        <v>0</v>
      </c>
      <c r="H63" s="80" t="s">
        <v>87</v>
      </c>
      <c r="K63"/>
    </row>
    <row r="64" spans="1:19" ht="15">
      <c r="A64" s="7"/>
      <c r="B64" s="6"/>
      <c r="C64" s="10"/>
      <c r="D64" s="70"/>
      <c r="E64" s="4" t="s">
        <v>15</v>
      </c>
      <c r="F64" s="87" t="s">
        <v>15</v>
      </c>
      <c r="G64" s="4"/>
      <c r="H64" s="4" t="s">
        <v>15</v>
      </c>
      <c r="K64"/>
    </row>
    <row r="65" spans="1:11" ht="105">
      <c r="A65" s="4">
        <v>23</v>
      </c>
      <c r="B65" s="34" t="s">
        <v>81</v>
      </c>
      <c r="C65" s="34" t="s">
        <v>31</v>
      </c>
      <c r="E65" s="1">
        <f>'Account Value Table'!W19</f>
        <v>1</v>
      </c>
      <c r="F65" s="82">
        <v>1</v>
      </c>
      <c r="G65" s="9">
        <f t="shared" ref="G65" si="10">F65*E65</f>
        <v>1</v>
      </c>
      <c r="H65" s="80" t="s">
        <v>88</v>
      </c>
      <c r="K65"/>
    </row>
    <row r="66" spans="1:11">
      <c r="K66"/>
    </row>
    <row r="67" spans="1:11">
      <c r="K67"/>
    </row>
    <row r="68" spans="1:11" ht="15" customHeight="1">
      <c r="K68"/>
    </row>
    <row r="69" spans="1:11">
      <c r="K69"/>
    </row>
    <row r="70" spans="1:11">
      <c r="K70"/>
    </row>
    <row r="71" spans="1:11">
      <c r="K71"/>
    </row>
    <row r="72" spans="1:11">
      <c r="K72"/>
    </row>
    <row r="73" spans="1:11">
      <c r="K73"/>
    </row>
    <row r="74" spans="1:11">
      <c r="K74"/>
    </row>
    <row r="75" spans="1:11">
      <c r="K75"/>
    </row>
    <row r="76" spans="1:11">
      <c r="K76"/>
    </row>
    <row r="77" spans="1:11">
      <c r="K77"/>
    </row>
    <row r="78" spans="1:11">
      <c r="K78"/>
    </row>
    <row r="79" spans="1:11">
      <c r="K79"/>
    </row>
    <row r="80" spans="1:11">
      <c r="K80"/>
    </row>
    <row r="81" spans="11:11">
      <c r="K81"/>
    </row>
    <row r="82" spans="11:11">
      <c r="K82"/>
    </row>
    <row r="83" spans="11:11">
      <c r="K83"/>
    </row>
    <row r="84" spans="11:11" ht="17" customHeight="1">
      <c r="K84"/>
    </row>
    <row r="85" spans="11:11" ht="23" customHeight="1">
      <c r="K85"/>
    </row>
    <row r="86" spans="11:11">
      <c r="K86"/>
    </row>
    <row r="87" spans="11:11">
      <c r="K87"/>
    </row>
    <row r="88" spans="11:11">
      <c r="K88"/>
    </row>
    <row r="89" spans="11:11">
      <c r="K89"/>
    </row>
    <row r="90" spans="11:11">
      <c r="K90"/>
    </row>
    <row r="91" spans="11:11">
      <c r="K91"/>
    </row>
    <row r="92" spans="11:11">
      <c r="K92"/>
    </row>
    <row r="93" spans="11:11">
      <c r="K93"/>
    </row>
    <row r="94" spans="11:11">
      <c r="K94"/>
    </row>
    <row r="95" spans="11:11">
      <c r="K95"/>
    </row>
    <row r="96" spans="11:11">
      <c r="K96"/>
    </row>
    <row r="97" spans="11:11">
      <c r="K97"/>
    </row>
    <row r="98" spans="11:11">
      <c r="K98"/>
    </row>
    <row r="99" spans="11:11">
      <c r="K99"/>
    </row>
    <row r="100" spans="11:11">
      <c r="K100"/>
    </row>
    <row r="101" spans="11:11">
      <c r="K101"/>
    </row>
    <row r="102" spans="11:11">
      <c r="K102"/>
    </row>
    <row r="103" spans="11:11">
      <c r="K103"/>
    </row>
    <row r="104" spans="11:11">
      <c r="K104"/>
    </row>
    <row r="105" spans="11:11">
      <c r="K105"/>
    </row>
    <row r="106" spans="11:11">
      <c r="K106"/>
    </row>
    <row r="107" spans="11:11">
      <c r="K107"/>
    </row>
    <row r="108" spans="11:11">
      <c r="K108"/>
    </row>
  </sheetData>
  <autoFilter ref="A1:H65"/>
  <phoneticPr fontId="5" type="noConversion"/>
  <pageMargins left="0.75" right="0.75" top="1" bottom="1" header="0.5" footer="0.5"/>
  <pageSetup scale="83" fitToHeight="0" orientation="portrait"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30"/>
  <sheetViews>
    <sheetView topLeftCell="A18" workbookViewId="0">
      <selection activeCell="X31" sqref="A1:X31"/>
    </sheetView>
  </sheetViews>
  <sheetFormatPr baseColWidth="10" defaultColWidth="8.83203125" defaultRowHeight="12" x14ac:dyDescent="0"/>
  <cols>
    <col min="1" max="1" width="18.1640625" customWidth="1"/>
    <col min="2" max="2" width="12" customWidth="1"/>
    <col min="3" max="4" width="13.1640625" bestFit="1" customWidth="1"/>
    <col min="5" max="6" width="13" customWidth="1"/>
    <col min="7" max="7" width="13.1640625" customWidth="1"/>
    <col min="8" max="8" width="12.1640625" customWidth="1"/>
    <col min="9" max="9" width="3.83203125" style="47" hidden="1" customWidth="1"/>
    <col min="10" max="10" width="11.5" hidden="1" customWidth="1"/>
    <col min="11" max="11" width="12.33203125" hidden="1" customWidth="1"/>
    <col min="12" max="12" width="10.5" hidden="1" customWidth="1"/>
    <col min="13" max="13" width="11.83203125" hidden="1" customWidth="1"/>
    <col min="14" max="14" width="10.1640625" hidden="1" customWidth="1"/>
    <col min="15" max="15" width="11.33203125" hidden="1" customWidth="1"/>
    <col min="16" max="16" width="2.6640625" style="47" hidden="1" customWidth="1"/>
    <col min="17" max="17" width="12.6640625" hidden="1" customWidth="1"/>
    <col min="18" max="18" width="10.5" hidden="1" customWidth="1"/>
    <col min="19" max="23" width="8.83203125" hidden="1" customWidth="1"/>
    <col min="24" max="24" width="3.83203125" customWidth="1"/>
  </cols>
  <sheetData>
    <row r="1" spans="1:27" ht="17">
      <c r="A1" s="8"/>
      <c r="B1" s="8"/>
      <c r="C1" s="8"/>
      <c r="D1" s="8"/>
      <c r="E1" s="8"/>
      <c r="F1" s="8"/>
      <c r="G1" s="8"/>
      <c r="H1" s="8"/>
    </row>
    <row r="2" spans="1:27" ht="38" customHeight="1">
      <c r="A2" s="103" t="s">
        <v>27</v>
      </c>
      <c r="B2" s="103"/>
      <c r="C2" s="103"/>
      <c r="D2" s="103"/>
      <c r="E2" s="103"/>
      <c r="F2" s="103"/>
      <c r="G2" s="103"/>
      <c r="H2" s="103"/>
    </row>
    <row r="3" spans="1:27" ht="9" customHeight="1">
      <c r="A3" s="28"/>
      <c r="B3" s="8"/>
      <c r="C3" s="8"/>
      <c r="D3" s="8"/>
      <c r="E3" s="8"/>
      <c r="F3" s="8"/>
      <c r="G3" s="8"/>
      <c r="H3" s="8"/>
    </row>
    <row r="4" spans="1:27" ht="17">
      <c r="A4" s="32" t="s">
        <v>29</v>
      </c>
      <c r="B4" s="31">
        <v>5</v>
      </c>
      <c r="C4" s="31">
        <v>9</v>
      </c>
      <c r="D4" s="31">
        <v>11</v>
      </c>
      <c r="E4" s="31">
        <v>14</v>
      </c>
      <c r="F4" s="31">
        <v>17</v>
      </c>
      <c r="G4" s="31">
        <v>21</v>
      </c>
      <c r="H4" s="8"/>
      <c r="AA4" s="81"/>
    </row>
    <row r="5" spans="1:27" ht="18" thickBot="1">
      <c r="A5" s="17"/>
      <c r="B5" s="8"/>
      <c r="C5" s="18"/>
      <c r="D5" s="8"/>
      <c r="E5" s="8"/>
      <c r="F5" s="8"/>
      <c r="G5" s="8"/>
      <c r="H5" s="8"/>
    </row>
    <row r="6" spans="1:27" ht="35" customHeight="1" thickBot="1">
      <c r="A6" s="24" t="s">
        <v>24</v>
      </c>
      <c r="B6" s="19" t="s">
        <v>8</v>
      </c>
      <c r="C6" s="100" t="s">
        <v>9</v>
      </c>
      <c r="D6" s="101"/>
      <c r="E6" s="101"/>
      <c r="F6" s="101"/>
      <c r="G6" s="102"/>
      <c r="H6" s="19" t="s">
        <v>42</v>
      </c>
      <c r="J6" s="107" t="s">
        <v>36</v>
      </c>
      <c r="K6" s="107"/>
      <c r="L6" s="107"/>
      <c r="M6" s="107"/>
      <c r="N6" s="107"/>
      <c r="O6" s="107"/>
      <c r="P6" s="48"/>
      <c r="Q6" s="107" t="s">
        <v>32</v>
      </c>
      <c r="R6" s="107"/>
      <c r="S6" s="107"/>
      <c r="T6" s="107"/>
      <c r="U6" s="107"/>
      <c r="V6" s="107"/>
    </row>
    <row r="7" spans="1:27" ht="103" thickBot="1">
      <c r="A7" s="25"/>
      <c r="B7" s="20" t="s">
        <v>43</v>
      </c>
      <c r="C7" s="21" t="s">
        <v>1</v>
      </c>
      <c r="D7" s="20" t="s">
        <v>11</v>
      </c>
      <c r="E7" s="20" t="s">
        <v>2</v>
      </c>
      <c r="F7" s="20" t="s">
        <v>60</v>
      </c>
      <c r="G7" s="20" t="s">
        <v>61</v>
      </c>
      <c r="H7" s="20" t="s">
        <v>62</v>
      </c>
      <c r="J7" s="20" t="s">
        <v>10</v>
      </c>
      <c r="K7" s="21" t="s">
        <v>1</v>
      </c>
      <c r="L7" s="20" t="s">
        <v>11</v>
      </c>
      <c r="M7" s="20" t="s">
        <v>12</v>
      </c>
      <c r="N7" s="20" t="s">
        <v>13</v>
      </c>
      <c r="O7" s="20" t="s">
        <v>14</v>
      </c>
      <c r="P7" s="22"/>
      <c r="Q7" s="20" t="s">
        <v>37</v>
      </c>
      <c r="R7" s="21" t="s">
        <v>38</v>
      </c>
      <c r="S7" s="20" t="s">
        <v>39</v>
      </c>
      <c r="T7" s="20" t="s">
        <v>40</v>
      </c>
      <c r="U7" s="20" t="s">
        <v>41</v>
      </c>
      <c r="V7" s="20" t="s">
        <v>14</v>
      </c>
    </row>
    <row r="8" spans="1:27" ht="19" thickBot="1">
      <c r="A8" s="26" t="s">
        <v>25</v>
      </c>
      <c r="B8" s="22" t="s">
        <v>15</v>
      </c>
      <c r="C8" s="23">
        <v>200200</v>
      </c>
      <c r="D8" s="22">
        <v>100000</v>
      </c>
      <c r="E8" s="22">
        <v>600000</v>
      </c>
      <c r="F8" s="22">
        <v>780000</v>
      </c>
      <c r="G8" s="22">
        <v>780000</v>
      </c>
      <c r="H8" s="22" t="s">
        <v>15</v>
      </c>
      <c r="J8" s="22" t="s">
        <v>15</v>
      </c>
      <c r="K8" s="23">
        <v>200200</v>
      </c>
      <c r="L8" s="22">
        <v>100000</v>
      </c>
      <c r="M8" s="22">
        <v>300200</v>
      </c>
      <c r="N8" s="22">
        <v>310000</v>
      </c>
      <c r="O8" s="22" t="s">
        <v>15</v>
      </c>
      <c r="P8" s="22"/>
      <c r="Q8" s="22" t="s">
        <v>15</v>
      </c>
      <c r="R8" s="23">
        <v>200200</v>
      </c>
      <c r="S8" s="22">
        <v>100000</v>
      </c>
      <c r="T8" s="22">
        <v>300200</v>
      </c>
      <c r="U8" s="22">
        <v>310000</v>
      </c>
      <c r="V8" s="22" t="s">
        <v>15</v>
      </c>
    </row>
    <row r="9" spans="1:27" ht="24" customHeight="1" thickBot="1">
      <c r="A9" s="27" t="s">
        <v>16</v>
      </c>
      <c r="B9" s="29"/>
      <c r="C9" s="30"/>
      <c r="D9" s="30"/>
      <c r="E9" s="30"/>
      <c r="F9" s="30"/>
      <c r="G9" s="30"/>
      <c r="H9" s="53"/>
      <c r="J9" s="49">
        <v>0</v>
      </c>
      <c r="K9" s="50">
        <v>0</v>
      </c>
      <c r="L9" s="50">
        <v>0</v>
      </c>
      <c r="M9" s="50">
        <v>0</v>
      </c>
      <c r="N9" s="50">
        <v>0</v>
      </c>
      <c r="O9" s="55">
        <v>0</v>
      </c>
      <c r="P9" s="51"/>
      <c r="Q9" s="52">
        <f>IF((J9=B9),1,0)</f>
        <v>1</v>
      </c>
      <c r="R9" s="52">
        <f t="shared" ref="R9:R13" si="0">IF((K9=C9),1,0)</f>
        <v>1</v>
      </c>
      <c r="S9" s="52">
        <f t="shared" ref="S9:S13" si="1">IF((L9=D9),1,0)</f>
        <v>1</v>
      </c>
      <c r="T9" s="52">
        <f t="shared" ref="T9:T13" si="2">IF((M9=F9),1,0)</f>
        <v>1</v>
      </c>
      <c r="U9" s="52">
        <f t="shared" ref="U9:U13" si="3">IF((N9=G9),1,0)</f>
        <v>1</v>
      </c>
      <c r="V9" s="52">
        <f t="shared" ref="V9:V13" si="4">IF((O9=H9),1,0)</f>
        <v>1</v>
      </c>
      <c r="W9" s="57">
        <f>SUM(Q9:V14)/36</f>
        <v>1</v>
      </c>
    </row>
    <row r="10" spans="1:27" ht="24" customHeight="1" thickBot="1">
      <c r="A10" s="27" t="s">
        <v>17</v>
      </c>
      <c r="B10" s="29"/>
      <c r="C10" s="30"/>
      <c r="D10" s="30"/>
      <c r="E10" s="30"/>
      <c r="F10" s="30"/>
      <c r="G10" s="30"/>
      <c r="H10" s="54"/>
      <c r="J10" s="49">
        <v>0</v>
      </c>
      <c r="K10" s="50">
        <v>0</v>
      </c>
      <c r="L10" s="50">
        <v>0</v>
      </c>
      <c r="M10" s="50">
        <v>0</v>
      </c>
      <c r="N10" s="50">
        <v>0</v>
      </c>
      <c r="O10" s="56">
        <v>0</v>
      </c>
      <c r="P10" s="49"/>
      <c r="Q10" s="52">
        <f t="shared" ref="Q10:Q13" si="5">IF((J10=B10),1,0)</f>
        <v>1</v>
      </c>
      <c r="R10" s="52">
        <f t="shared" si="0"/>
        <v>1</v>
      </c>
      <c r="S10" s="52">
        <f t="shared" si="1"/>
        <v>1</v>
      </c>
      <c r="T10" s="52">
        <f t="shared" si="2"/>
        <v>1</v>
      </c>
      <c r="U10" s="52">
        <f t="shared" si="3"/>
        <v>1</v>
      </c>
      <c r="V10" s="52">
        <f t="shared" si="4"/>
        <v>1</v>
      </c>
    </row>
    <row r="11" spans="1:27" ht="24" customHeight="1" thickBot="1">
      <c r="A11" s="27" t="s">
        <v>18</v>
      </c>
      <c r="B11" s="29"/>
      <c r="C11" s="30"/>
      <c r="D11" s="30"/>
      <c r="E11" s="30"/>
      <c r="F11" s="30"/>
      <c r="G11" s="30"/>
      <c r="H11" s="54"/>
      <c r="J11" s="49">
        <v>0</v>
      </c>
      <c r="K11" s="50">
        <v>0</v>
      </c>
      <c r="L11" s="50">
        <v>0</v>
      </c>
      <c r="M11" s="50">
        <v>0</v>
      </c>
      <c r="N11" s="50">
        <v>0</v>
      </c>
      <c r="O11" s="56">
        <v>0</v>
      </c>
      <c r="P11" s="49"/>
      <c r="Q11" s="52">
        <f t="shared" si="5"/>
        <v>1</v>
      </c>
      <c r="R11" s="52">
        <f t="shared" si="0"/>
        <v>1</v>
      </c>
      <c r="S11" s="52">
        <f t="shared" si="1"/>
        <v>1</v>
      </c>
      <c r="T11" s="52">
        <f t="shared" si="2"/>
        <v>1</v>
      </c>
      <c r="U11" s="52">
        <f t="shared" si="3"/>
        <v>1</v>
      </c>
      <c r="V11" s="52">
        <f t="shared" si="4"/>
        <v>1</v>
      </c>
    </row>
    <row r="12" spans="1:27" ht="24" customHeight="1" thickBot="1">
      <c r="A12" s="27" t="s">
        <v>69</v>
      </c>
      <c r="B12" s="29"/>
      <c r="C12" s="30"/>
      <c r="D12" s="30"/>
      <c r="E12" s="30"/>
      <c r="F12" s="30"/>
      <c r="G12" s="30"/>
      <c r="H12" s="54"/>
      <c r="J12" s="49">
        <v>0</v>
      </c>
      <c r="K12" s="50">
        <v>0</v>
      </c>
      <c r="L12" s="50">
        <v>0</v>
      </c>
      <c r="M12" s="50">
        <v>0</v>
      </c>
      <c r="N12" s="50">
        <v>0</v>
      </c>
      <c r="O12" s="56">
        <v>0</v>
      </c>
      <c r="P12" s="49"/>
      <c r="Q12" s="52">
        <f t="shared" si="5"/>
        <v>1</v>
      </c>
      <c r="R12" s="52">
        <f t="shared" si="0"/>
        <v>1</v>
      </c>
      <c r="S12" s="52">
        <f t="shared" si="1"/>
        <v>1</v>
      </c>
      <c r="T12" s="52">
        <f t="shared" si="2"/>
        <v>1</v>
      </c>
      <c r="U12" s="52">
        <f t="shared" si="3"/>
        <v>1</v>
      </c>
      <c r="V12" s="52">
        <f t="shared" si="4"/>
        <v>1</v>
      </c>
    </row>
    <row r="13" spans="1:27" ht="24" customHeight="1" thickBot="1">
      <c r="A13" s="27" t="s">
        <v>70</v>
      </c>
      <c r="B13" s="29"/>
      <c r="C13" s="30"/>
      <c r="D13" s="30"/>
      <c r="E13" s="30"/>
      <c r="F13" s="30"/>
      <c r="G13" s="30"/>
      <c r="H13" s="54"/>
      <c r="J13" s="49">
        <v>0</v>
      </c>
      <c r="K13" s="50">
        <v>0</v>
      </c>
      <c r="L13" s="50">
        <v>0</v>
      </c>
      <c r="M13" s="50">
        <v>0</v>
      </c>
      <c r="N13" s="50">
        <v>0</v>
      </c>
      <c r="O13" s="56">
        <v>0</v>
      </c>
      <c r="P13" s="49"/>
      <c r="Q13" s="52">
        <f t="shared" si="5"/>
        <v>1</v>
      </c>
      <c r="R13" s="52">
        <f t="shared" si="0"/>
        <v>1</v>
      </c>
      <c r="S13" s="52">
        <f t="shared" si="1"/>
        <v>1</v>
      </c>
      <c r="T13" s="52">
        <f t="shared" si="2"/>
        <v>1</v>
      </c>
      <c r="U13" s="52">
        <f t="shared" si="3"/>
        <v>1</v>
      </c>
      <c r="V13" s="52">
        <f t="shared" si="4"/>
        <v>1</v>
      </c>
    </row>
    <row r="14" spans="1:27" ht="24" customHeight="1" thickBot="1">
      <c r="A14" s="27" t="s">
        <v>71</v>
      </c>
      <c r="B14" s="29"/>
      <c r="C14" s="30"/>
      <c r="D14" s="30"/>
      <c r="E14" s="30"/>
      <c r="F14" s="30"/>
      <c r="G14" s="30"/>
      <c r="H14" s="54"/>
      <c r="J14" s="49">
        <v>0</v>
      </c>
      <c r="K14" s="50">
        <v>0</v>
      </c>
      <c r="L14" s="50">
        <v>0</v>
      </c>
      <c r="M14" s="50">
        <v>0</v>
      </c>
      <c r="N14" s="50">
        <v>0</v>
      </c>
      <c r="O14" s="56">
        <v>0</v>
      </c>
      <c r="P14" s="49"/>
      <c r="Q14" s="52">
        <f t="shared" ref="Q14" si="6">IF((J14=B14),1,0)</f>
        <v>1</v>
      </c>
      <c r="R14" s="52">
        <f t="shared" ref="R14" si="7">IF((K14=C14),1,0)</f>
        <v>1</v>
      </c>
      <c r="S14" s="52">
        <f t="shared" ref="S14" si="8">IF((L14=D14),1,0)</f>
        <v>1</v>
      </c>
      <c r="T14" s="52">
        <f t="shared" ref="T14" si="9">IF((M14=F14),1,0)</f>
        <v>1</v>
      </c>
      <c r="U14" s="52">
        <f t="shared" ref="U14" si="10">IF((N14=G14),1,0)</f>
        <v>1</v>
      </c>
      <c r="V14" s="52">
        <f t="shared" ref="V14" si="11">IF((O14=H14),1,0)</f>
        <v>1</v>
      </c>
    </row>
    <row r="17" spans="1:23" ht="75" customHeight="1" thickBot="1">
      <c r="A17" s="106" t="s">
        <v>30</v>
      </c>
      <c r="B17" s="106"/>
      <c r="C17" s="106"/>
      <c r="D17" s="106"/>
      <c r="E17" s="106"/>
      <c r="F17" s="106"/>
      <c r="G17" s="106"/>
      <c r="H17" s="41"/>
    </row>
    <row r="18" spans="1:23" ht="17" thickBot="1">
      <c r="A18" s="38" t="s">
        <v>19</v>
      </c>
      <c r="B18" s="100" t="s">
        <v>0</v>
      </c>
      <c r="C18" s="101"/>
      <c r="D18" s="102"/>
      <c r="E18" s="39" t="s">
        <v>20</v>
      </c>
      <c r="F18" s="39" t="s">
        <v>20</v>
      </c>
      <c r="G18" s="40" t="s">
        <v>21</v>
      </c>
      <c r="J18" s="38" t="s">
        <v>19</v>
      </c>
      <c r="K18" s="100" t="s">
        <v>0</v>
      </c>
      <c r="L18" s="101"/>
      <c r="M18" s="102"/>
      <c r="N18" s="39" t="s">
        <v>20</v>
      </c>
      <c r="O18" s="40" t="s">
        <v>21</v>
      </c>
      <c r="Q18" s="38" t="s">
        <v>19</v>
      </c>
      <c r="R18" s="100" t="s">
        <v>0</v>
      </c>
      <c r="S18" s="101"/>
      <c r="T18" s="102"/>
      <c r="U18" s="39" t="s">
        <v>20</v>
      </c>
      <c r="V18" s="40" t="s">
        <v>21</v>
      </c>
    </row>
    <row r="19" spans="1:23" ht="15">
      <c r="A19" s="104">
        <v>5</v>
      </c>
      <c r="B19" s="94" t="s">
        <v>22</v>
      </c>
      <c r="C19" s="95"/>
      <c r="D19" s="96"/>
      <c r="E19" s="36">
        <v>0</v>
      </c>
      <c r="F19" s="36">
        <v>0</v>
      </c>
      <c r="G19" s="35"/>
      <c r="J19" s="104">
        <v>5</v>
      </c>
      <c r="K19" s="108" t="s">
        <v>22</v>
      </c>
      <c r="L19" s="109"/>
      <c r="M19" s="110"/>
      <c r="N19" s="58">
        <v>0</v>
      </c>
      <c r="O19" s="59"/>
      <c r="Q19" s="104">
        <v>5</v>
      </c>
      <c r="R19" s="114">
        <v>1</v>
      </c>
      <c r="S19" s="115"/>
      <c r="T19" s="116"/>
      <c r="U19" s="62">
        <v>1</v>
      </c>
      <c r="V19" s="63"/>
      <c r="W19">
        <f>SUM(R19:V30)/24</f>
        <v>1</v>
      </c>
    </row>
    <row r="20" spans="1:23" ht="16" thickBot="1">
      <c r="A20" s="105"/>
      <c r="B20" s="97" t="s">
        <v>23</v>
      </c>
      <c r="C20" s="98"/>
      <c r="D20" s="99"/>
      <c r="E20" s="15"/>
      <c r="F20" s="15"/>
      <c r="G20" s="37">
        <v>0</v>
      </c>
      <c r="J20" s="105"/>
      <c r="K20" s="111" t="s">
        <v>23</v>
      </c>
      <c r="L20" s="112"/>
      <c r="M20" s="113"/>
      <c r="N20" s="60"/>
      <c r="O20" s="61">
        <v>0</v>
      </c>
      <c r="Q20" s="105"/>
      <c r="R20" s="117">
        <v>1</v>
      </c>
      <c r="S20" s="118"/>
      <c r="T20" s="119"/>
      <c r="U20" s="64"/>
      <c r="V20" s="65">
        <v>1</v>
      </c>
    </row>
    <row r="21" spans="1:23" ht="15">
      <c r="A21" s="104">
        <v>9</v>
      </c>
      <c r="B21" s="94" t="s">
        <v>22</v>
      </c>
      <c r="C21" s="95"/>
      <c r="D21" s="96"/>
      <c r="E21" s="36">
        <v>0</v>
      </c>
      <c r="F21" s="36">
        <v>0</v>
      </c>
      <c r="G21" s="35"/>
      <c r="J21" s="104">
        <v>7</v>
      </c>
      <c r="K21" s="108" t="s">
        <v>22</v>
      </c>
      <c r="L21" s="109"/>
      <c r="M21" s="110"/>
      <c r="N21" s="58">
        <v>0</v>
      </c>
      <c r="O21" s="59"/>
      <c r="Q21" s="104">
        <v>7</v>
      </c>
      <c r="R21" s="114">
        <v>1</v>
      </c>
      <c r="S21" s="115"/>
      <c r="T21" s="116"/>
      <c r="U21" s="62">
        <v>1</v>
      </c>
      <c r="V21" s="63"/>
    </row>
    <row r="22" spans="1:23" ht="16" thickBot="1">
      <c r="A22" s="105"/>
      <c r="B22" s="97" t="s">
        <v>23</v>
      </c>
      <c r="C22" s="98"/>
      <c r="D22" s="99"/>
      <c r="E22" s="15"/>
      <c r="F22" s="15"/>
      <c r="G22" s="37">
        <v>0</v>
      </c>
      <c r="J22" s="105"/>
      <c r="K22" s="111" t="s">
        <v>23</v>
      </c>
      <c r="L22" s="112"/>
      <c r="M22" s="113"/>
      <c r="N22" s="60"/>
      <c r="O22" s="61">
        <v>0</v>
      </c>
      <c r="Q22" s="105"/>
      <c r="R22" s="117">
        <v>1</v>
      </c>
      <c r="S22" s="118"/>
      <c r="T22" s="119"/>
      <c r="U22" s="64"/>
      <c r="V22" s="65">
        <v>1</v>
      </c>
    </row>
    <row r="23" spans="1:23" ht="15">
      <c r="A23" s="104">
        <v>11</v>
      </c>
      <c r="B23" s="94" t="s">
        <v>22</v>
      </c>
      <c r="C23" s="95"/>
      <c r="D23" s="96"/>
      <c r="E23" s="36">
        <v>0</v>
      </c>
      <c r="F23" s="36">
        <v>0</v>
      </c>
      <c r="G23" s="35"/>
      <c r="J23" s="104">
        <v>9</v>
      </c>
      <c r="K23" s="108" t="s">
        <v>22</v>
      </c>
      <c r="L23" s="109"/>
      <c r="M23" s="110"/>
      <c r="N23" s="58">
        <v>0</v>
      </c>
      <c r="O23" s="59"/>
      <c r="Q23" s="104">
        <v>9</v>
      </c>
      <c r="R23" s="114">
        <v>1</v>
      </c>
      <c r="S23" s="115"/>
      <c r="T23" s="116"/>
      <c r="U23" s="62">
        <v>1</v>
      </c>
      <c r="V23" s="63"/>
    </row>
    <row r="24" spans="1:23" ht="16" thickBot="1">
      <c r="A24" s="105"/>
      <c r="B24" s="97" t="s">
        <v>23</v>
      </c>
      <c r="C24" s="98"/>
      <c r="D24" s="99"/>
      <c r="E24" s="15"/>
      <c r="F24" s="15"/>
      <c r="G24" s="37">
        <v>0</v>
      </c>
      <c r="J24" s="105"/>
      <c r="K24" s="111" t="s">
        <v>23</v>
      </c>
      <c r="L24" s="112"/>
      <c r="M24" s="113"/>
      <c r="N24" s="60"/>
      <c r="O24" s="61">
        <v>0</v>
      </c>
      <c r="Q24" s="105"/>
      <c r="R24" s="117">
        <v>1</v>
      </c>
      <c r="S24" s="118"/>
      <c r="T24" s="119"/>
      <c r="U24" s="64"/>
      <c r="V24" s="65">
        <v>1</v>
      </c>
    </row>
    <row r="25" spans="1:23" ht="15">
      <c r="A25" s="104">
        <v>14</v>
      </c>
      <c r="B25" s="94" t="s">
        <v>22</v>
      </c>
      <c r="C25" s="95"/>
      <c r="D25" s="96"/>
      <c r="E25" s="36">
        <v>0</v>
      </c>
      <c r="F25" s="36">
        <v>0</v>
      </c>
      <c r="G25" s="35"/>
      <c r="J25" s="104">
        <v>11</v>
      </c>
      <c r="K25" s="108" t="s">
        <v>22</v>
      </c>
      <c r="L25" s="109"/>
      <c r="M25" s="110"/>
      <c r="N25" s="58">
        <v>0</v>
      </c>
      <c r="O25" s="59"/>
      <c r="Q25" s="104">
        <v>11</v>
      </c>
      <c r="R25" s="114">
        <v>1</v>
      </c>
      <c r="S25" s="115"/>
      <c r="T25" s="116"/>
      <c r="U25" s="62">
        <v>1</v>
      </c>
      <c r="V25" s="63"/>
    </row>
    <row r="26" spans="1:23" ht="16" thickBot="1">
      <c r="A26" s="105"/>
      <c r="B26" s="97" t="s">
        <v>23</v>
      </c>
      <c r="C26" s="98"/>
      <c r="D26" s="99"/>
      <c r="E26" s="15"/>
      <c r="F26" s="15"/>
      <c r="G26" s="37">
        <v>0</v>
      </c>
      <c r="J26" s="105"/>
      <c r="K26" s="111" t="s">
        <v>23</v>
      </c>
      <c r="L26" s="112"/>
      <c r="M26" s="113"/>
      <c r="N26" s="60"/>
      <c r="O26" s="61">
        <v>0</v>
      </c>
      <c r="Q26" s="105"/>
      <c r="R26" s="117">
        <v>1</v>
      </c>
      <c r="S26" s="118"/>
      <c r="T26" s="119"/>
      <c r="U26" s="64"/>
      <c r="V26" s="65">
        <v>1</v>
      </c>
    </row>
    <row r="27" spans="1:23" ht="15">
      <c r="A27" s="104">
        <v>17</v>
      </c>
      <c r="B27" s="94" t="s">
        <v>22</v>
      </c>
      <c r="C27" s="95"/>
      <c r="D27" s="96"/>
      <c r="E27" s="36">
        <v>0</v>
      </c>
      <c r="F27" s="36">
        <v>0</v>
      </c>
      <c r="G27" s="35"/>
      <c r="J27" s="104">
        <v>13</v>
      </c>
      <c r="K27" s="108" t="s">
        <v>22</v>
      </c>
      <c r="L27" s="109"/>
      <c r="M27" s="110"/>
      <c r="N27" s="58">
        <v>0</v>
      </c>
      <c r="O27" s="59"/>
      <c r="Q27" s="104">
        <v>13</v>
      </c>
      <c r="R27" s="114">
        <v>1</v>
      </c>
      <c r="S27" s="115"/>
      <c r="T27" s="116"/>
      <c r="U27" s="62">
        <v>1</v>
      </c>
      <c r="V27" s="63"/>
    </row>
    <row r="28" spans="1:23" ht="16" thickBot="1">
      <c r="A28" s="105"/>
      <c r="B28" s="97" t="s">
        <v>23</v>
      </c>
      <c r="C28" s="98"/>
      <c r="D28" s="99"/>
      <c r="E28" s="15"/>
      <c r="F28" s="15"/>
      <c r="G28" s="37">
        <v>0</v>
      </c>
      <c r="J28" s="105"/>
      <c r="K28" s="111" t="s">
        <v>23</v>
      </c>
      <c r="L28" s="112"/>
      <c r="M28" s="113"/>
      <c r="N28" s="60"/>
      <c r="O28" s="61">
        <v>0</v>
      </c>
      <c r="Q28" s="105"/>
      <c r="R28" s="117">
        <v>1</v>
      </c>
      <c r="S28" s="118"/>
      <c r="T28" s="119"/>
      <c r="U28" s="64"/>
      <c r="V28" s="65">
        <v>1</v>
      </c>
    </row>
    <row r="29" spans="1:23" ht="15">
      <c r="A29" s="104">
        <v>21</v>
      </c>
      <c r="B29" s="94" t="s">
        <v>22</v>
      </c>
      <c r="C29" s="95"/>
      <c r="D29" s="96"/>
      <c r="E29" s="36">
        <v>0</v>
      </c>
      <c r="F29" s="36">
        <v>0</v>
      </c>
      <c r="G29" s="35"/>
      <c r="J29" s="104">
        <v>13</v>
      </c>
      <c r="K29" s="108" t="s">
        <v>22</v>
      </c>
      <c r="L29" s="109"/>
      <c r="M29" s="110"/>
      <c r="N29" s="58">
        <v>0</v>
      </c>
      <c r="O29" s="59"/>
      <c r="Q29" s="104">
        <v>13</v>
      </c>
      <c r="R29" s="114">
        <v>1</v>
      </c>
      <c r="S29" s="115"/>
      <c r="T29" s="116"/>
      <c r="U29" s="62">
        <v>1</v>
      </c>
      <c r="V29" s="63"/>
    </row>
    <row r="30" spans="1:23" ht="16" thickBot="1">
      <c r="A30" s="105"/>
      <c r="B30" s="97" t="s">
        <v>23</v>
      </c>
      <c r="C30" s="98"/>
      <c r="D30" s="99"/>
      <c r="E30" s="15"/>
      <c r="F30" s="15"/>
      <c r="G30" s="37">
        <v>0</v>
      </c>
      <c r="J30" s="105"/>
      <c r="K30" s="111" t="s">
        <v>23</v>
      </c>
      <c r="L30" s="112"/>
      <c r="M30" s="113"/>
      <c r="N30" s="60"/>
      <c r="O30" s="61">
        <v>0</v>
      </c>
      <c r="Q30" s="105"/>
      <c r="R30" s="117">
        <v>1</v>
      </c>
      <c r="S30" s="118"/>
      <c r="T30" s="119"/>
      <c r="U30" s="64"/>
      <c r="V30" s="65">
        <v>1</v>
      </c>
    </row>
  </sheetData>
  <mergeCells count="62">
    <mergeCell ref="Q25:Q26"/>
    <mergeCell ref="R25:T25"/>
    <mergeCell ref="R26:T26"/>
    <mergeCell ref="Q29:Q30"/>
    <mergeCell ref="R29:T29"/>
    <mergeCell ref="R30:T30"/>
    <mergeCell ref="Q27:Q28"/>
    <mergeCell ref="R27:T27"/>
    <mergeCell ref="R28:T28"/>
    <mergeCell ref="Q21:Q22"/>
    <mergeCell ref="R21:T21"/>
    <mergeCell ref="R22:T22"/>
    <mergeCell ref="Q23:Q24"/>
    <mergeCell ref="R23:T23"/>
    <mergeCell ref="R24:T24"/>
    <mergeCell ref="K24:M24"/>
    <mergeCell ref="J25:J26"/>
    <mergeCell ref="K25:M25"/>
    <mergeCell ref="K26:M26"/>
    <mergeCell ref="J29:J30"/>
    <mergeCell ref="K29:M29"/>
    <mergeCell ref="K30:M30"/>
    <mergeCell ref="J27:J28"/>
    <mergeCell ref="K27:M27"/>
    <mergeCell ref="K28:M28"/>
    <mergeCell ref="A29:A30"/>
    <mergeCell ref="J6:O6"/>
    <mergeCell ref="Q6:V6"/>
    <mergeCell ref="K18:M18"/>
    <mergeCell ref="J19:J20"/>
    <mergeCell ref="K19:M19"/>
    <mergeCell ref="K20:M20"/>
    <mergeCell ref="R18:T18"/>
    <mergeCell ref="Q19:Q20"/>
    <mergeCell ref="R19:T19"/>
    <mergeCell ref="R20:T20"/>
    <mergeCell ref="J21:J22"/>
    <mergeCell ref="K21:M21"/>
    <mergeCell ref="K22:M22"/>
    <mergeCell ref="J23:J24"/>
    <mergeCell ref="K23:M23"/>
    <mergeCell ref="B26:D26"/>
    <mergeCell ref="A19:A20"/>
    <mergeCell ref="A21:A22"/>
    <mergeCell ref="A23:A24"/>
    <mergeCell ref="A25:A26"/>
    <mergeCell ref="B29:D29"/>
    <mergeCell ref="B30:D30"/>
    <mergeCell ref="C6:G6"/>
    <mergeCell ref="A2:H2"/>
    <mergeCell ref="B18:D18"/>
    <mergeCell ref="B19:D19"/>
    <mergeCell ref="B20:D20"/>
    <mergeCell ref="B21:D21"/>
    <mergeCell ref="B22:D22"/>
    <mergeCell ref="A27:A28"/>
    <mergeCell ref="B27:D27"/>
    <mergeCell ref="B28:D28"/>
    <mergeCell ref="A17:G17"/>
    <mergeCell ref="B23:D23"/>
    <mergeCell ref="B24:D24"/>
    <mergeCell ref="B25:D25"/>
  </mergeCells>
  <phoneticPr fontId="5" type="noConversion"/>
  <printOptions horizontalCentered="1" verticalCentered="1"/>
  <pageMargins left="0.7" right="0.7" top="0.75" bottom="0.75" header="0.3" footer="0.3"/>
  <pageSetup scale="70" orientation="landscape"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 x14ac:dyDescent="0"/>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Questions</vt:lpstr>
      <vt:lpstr>Account Value Table</vt:lpstr>
      <vt:lpstr>Sheet1</vt:lpstr>
    </vt:vector>
  </TitlesOfParts>
  <Company>California State University, Chico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Module 1 Assignment Answers</dc:title>
  <dc:creator>Nancy Jones</dc:creator>
  <cp:lastModifiedBy>Edward Beaver</cp:lastModifiedBy>
  <cp:lastPrinted>2016-07-21T12:24:30Z</cp:lastPrinted>
  <dcterms:created xsi:type="dcterms:W3CDTF">2006-01-11T21:38:18Z</dcterms:created>
  <dcterms:modified xsi:type="dcterms:W3CDTF">2016-07-21T12:24:41Z</dcterms:modified>
</cp:coreProperties>
</file>