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76" yWindow="52716" windowWidth="25520" windowHeight="16460" activeTab="0"/>
  </bookViews>
  <sheets>
    <sheet name="Part 1 - GBI Risks" sheetId="1" r:id="rId1"/>
    <sheet name="Part 2 - GBI Controls" sheetId="2" r:id="rId2"/>
    <sheet name="Improve Ideas" sheetId="3" r:id="rId3"/>
    <sheet name="Sheet3" sheetId="4" r:id="rId4"/>
  </sheets>
  <definedNames>
    <definedName name="_xlnm.Print_Area" localSheetId="0">'Part 1 - GBI Risks'!$A$1:$I$44</definedName>
    <definedName name="_xlnm.Print_Area" localSheetId="1">'Part 2 - GBI Controls'!$A$1:$AL$36</definedName>
    <definedName name="_xlnm.Print_Titles" localSheetId="0">'Part 1 - GBI Risks'!$8:$8</definedName>
    <definedName name="_xlnm.Print_Titles" localSheetId="1">'Part 2 - GBI Controls'!$A:$B,'Part 2 - GBI Controls'!$9:$9</definedName>
  </definedNames>
  <calcPr fullCalcOnLoad="1"/>
</workbook>
</file>

<file path=xl/sharedStrings.xml><?xml version="1.0" encoding="utf-8"?>
<sst xmlns="http://schemas.openxmlformats.org/spreadsheetml/2006/main" count="383" uniqueCount="195">
  <si>
    <t>Control Description</t>
  </si>
  <si>
    <t>Risk Assessment</t>
  </si>
  <si>
    <t>C / M / R</t>
  </si>
  <si>
    <t>H / M / L</t>
  </si>
  <si>
    <t>Y / N</t>
  </si>
  <si>
    <t>Key Control Activity</t>
  </si>
  <si>
    <t>Complex / Routine</t>
  </si>
  <si>
    <t>Inherent Risk / Fraud Risk</t>
  </si>
  <si>
    <t>Judgment is required</t>
  </si>
  <si>
    <t>Cash &amp; Equivalents</t>
  </si>
  <si>
    <t>Bad Debt Reserve &amp; Expense</t>
  </si>
  <si>
    <t>Inventory &amp; COGS</t>
  </si>
  <si>
    <t>Other LT Assets &amp; Amortization</t>
  </si>
  <si>
    <t>Debt &amp; Related Interest Expense</t>
  </si>
  <si>
    <t>AP &amp; Related Expenses</t>
  </si>
  <si>
    <t>Payroll Related Accruals &amp; Expense</t>
  </si>
  <si>
    <t>Taxes (Current, Deferred) and Expense</t>
  </si>
  <si>
    <t>Accrued Pension &amp; Pension Expense</t>
  </si>
  <si>
    <t>Other LT Liabilities</t>
  </si>
  <si>
    <t xml:space="preserve">Equity </t>
  </si>
  <si>
    <t>Other Revenue and Expense</t>
  </si>
  <si>
    <t>Financial Disclosures</t>
  </si>
  <si>
    <t>Completeness</t>
  </si>
  <si>
    <t>Cutoff</t>
  </si>
  <si>
    <t>Control Type
D: Detective
P: Preventive
DR: Directive
C: Compensating</t>
  </si>
  <si>
    <t>Financial Statement Assertions</t>
  </si>
  <si>
    <t>Process</t>
  </si>
  <si>
    <t>Sub - Process</t>
  </si>
  <si>
    <t>Control Activity
R: Reconciliation
A: Authoriztion
S: SOD/Safeguarding 
M: Monitoring/ Review
P: Processing</t>
  </si>
  <si>
    <t>Order to Cash</t>
  </si>
  <si>
    <t>x</t>
  </si>
  <si>
    <t>M</t>
  </si>
  <si>
    <t>Frequency
X: Multple times a day
D: Daily
W: Weekly
M: Monhtly
Q: Quarterly
A: Annual</t>
  </si>
  <si>
    <t>X</t>
  </si>
  <si>
    <t>D</t>
  </si>
  <si>
    <t>R</t>
  </si>
  <si>
    <t>L</t>
  </si>
  <si>
    <t>Y</t>
  </si>
  <si>
    <t>GBI Financial Ops Manager</t>
  </si>
  <si>
    <t>RISK #</t>
  </si>
  <si>
    <t>OTC-R002</t>
  </si>
  <si>
    <t>OTC-R003</t>
  </si>
  <si>
    <t>OTC-R004</t>
  </si>
  <si>
    <t>OTC-R005</t>
  </si>
  <si>
    <t>OTC-R006</t>
  </si>
  <si>
    <t>OTC-R007</t>
  </si>
  <si>
    <t>OTC-R008</t>
  </si>
  <si>
    <t>OTC-R009</t>
  </si>
  <si>
    <t>Severity of Risk</t>
  </si>
  <si>
    <t xml:space="preserve">Likelihood (Frequency) of Risk </t>
  </si>
  <si>
    <t>KEY Control Activity</t>
  </si>
  <si>
    <t>Control Ref #'s</t>
  </si>
  <si>
    <t>Severity</t>
  </si>
  <si>
    <t>High</t>
  </si>
  <si>
    <t>Low</t>
  </si>
  <si>
    <t>Potential for severe fraud, signfificant impact on financial Statement Assertions</t>
  </si>
  <si>
    <t>Potential for moderate fraud, moderate impact on financial Statement Assertions</t>
  </si>
  <si>
    <t>Negligable or minor potential for fraud, Negligable or minor impact on financial Statement Assertions</t>
  </si>
  <si>
    <t>Likelihood / Frequency</t>
  </si>
  <si>
    <t>Medium</t>
  </si>
  <si>
    <t>Risk is probable / frequent.   Likely to occur</t>
  </si>
  <si>
    <t>Some manifestations of this risk may occur occasionally</t>
  </si>
  <si>
    <t>Manifestations of this risk are possible but not likely, remote, improbable</t>
  </si>
  <si>
    <t>OTC-Rnnn</t>
  </si>
  <si>
    <t>OTC-Rnnn  Negative inventories may not be detected or corrected in a timely manner.</t>
  </si>
  <si>
    <t>Key Sub-Process</t>
  </si>
  <si>
    <t>MF: Material Flow</t>
  </si>
  <si>
    <t>OTC-R010</t>
  </si>
  <si>
    <t>OTC-R011</t>
  </si>
  <si>
    <t>OTC-R012</t>
  </si>
  <si>
    <t>OTC-R013</t>
  </si>
  <si>
    <t>OTC-R014</t>
  </si>
  <si>
    <t>OTC-R015</t>
  </si>
  <si>
    <t>OTC-R016</t>
  </si>
  <si>
    <t>OTC-R017</t>
  </si>
  <si>
    <t>OTC-R018</t>
  </si>
  <si>
    <t>OTC-R019</t>
  </si>
  <si>
    <t>OTC-R020</t>
  </si>
  <si>
    <t>OTC-R021</t>
  </si>
  <si>
    <t>OTC-R022</t>
  </si>
  <si>
    <t>OTC-R023</t>
  </si>
  <si>
    <t>OTC-R024</t>
  </si>
  <si>
    <t>OTC-R025</t>
  </si>
  <si>
    <t>OTC-R026</t>
  </si>
  <si>
    <t>OTC-R027</t>
  </si>
  <si>
    <t>OTC-R028</t>
  </si>
  <si>
    <t>OTC-R029</t>
  </si>
  <si>
    <t>OTC-R030</t>
  </si>
  <si>
    <t>OTC-R031</t>
  </si>
  <si>
    <t>OTC-R032</t>
  </si>
  <si>
    <t>OTC-R033</t>
  </si>
  <si>
    <t>OTC-R034</t>
  </si>
  <si>
    <t>OTC-R035</t>
  </si>
  <si>
    <t>Global Bike Inc.</t>
  </si>
  <si>
    <t>Order to Cash Process Risks</t>
  </si>
  <si>
    <t>Team #</t>
  </si>
  <si>
    <t>Team Members</t>
  </si>
  <si>
    <t>Control #</t>
  </si>
  <si>
    <t>Order to Cash Process Controls</t>
  </si>
  <si>
    <t>Financial Statement Impact</t>
  </si>
  <si>
    <t>Summarization / Presentation</t>
  </si>
  <si>
    <t>Rights &amp; Obligations (ownership / obligation to pay)</t>
  </si>
  <si>
    <t>Accuracy / Valuation</t>
  </si>
  <si>
    <t>Depreciation/Amortization</t>
  </si>
  <si>
    <t>Revenue &amp; Receivables (billed &amp; unbilled)</t>
  </si>
  <si>
    <t>Other current liabilities &amp; expense</t>
  </si>
  <si>
    <t>Control Owner (Title)</t>
  </si>
  <si>
    <r>
      <rPr>
        <b/>
        <sz val="10"/>
        <rFont val="Times"/>
        <family val="1"/>
      </rPr>
      <t>PRH</t>
    </r>
    <r>
      <rPr>
        <sz val="10"/>
        <rFont val="Times"/>
        <family val="1"/>
      </rPr>
      <t>: Payment Receipt &amp; Handling</t>
    </r>
  </si>
  <si>
    <t>Comments</t>
  </si>
  <si>
    <t>Example Control</t>
  </si>
  <si>
    <t>How does the Control Address / Mitigate the Risk?</t>
  </si>
  <si>
    <t>Risk Description</t>
  </si>
  <si>
    <t>Configuration prevents inventory levels from going negative in the system - meaning this risk will not occur.</t>
  </si>
  <si>
    <t>Existence / Occurrence</t>
  </si>
  <si>
    <t>Control Attributes</t>
  </si>
  <si>
    <t>Preventative vs. Detective</t>
  </si>
  <si>
    <t>Control Type:</t>
  </si>
  <si>
    <t>Manual, Automatic, IT Manual (Config)</t>
  </si>
  <si>
    <t>Control Status</t>
  </si>
  <si>
    <t>Tested, Implemented, Accepted, Validated, ___</t>
  </si>
  <si>
    <t>Control Objective</t>
  </si>
  <si>
    <t>Automation Method
S: Standard
C: Configured
A: Access (Security)
U: Custom
NA (Manual)</t>
  </si>
  <si>
    <t>Method 
M: Manual
A: Automated (e.g. Configured)</t>
  </si>
  <si>
    <t>OTC-C001</t>
  </si>
  <si>
    <t>OTC-C002</t>
  </si>
  <si>
    <t>OTC-C003</t>
  </si>
  <si>
    <t>OTC-C004</t>
  </si>
  <si>
    <t>OTC-C005</t>
  </si>
  <si>
    <t>OTC-C006</t>
  </si>
  <si>
    <t>OTC-C007</t>
  </si>
  <si>
    <t>OTC-C008</t>
  </si>
  <si>
    <t>OTC-C009</t>
  </si>
  <si>
    <t>OTC-C010</t>
  </si>
  <si>
    <t>OTC-C011</t>
  </si>
  <si>
    <t>OTC-C012</t>
  </si>
  <si>
    <t>OTC-C013</t>
  </si>
  <si>
    <t>OTC-C014</t>
  </si>
  <si>
    <t>OTC-C015</t>
  </si>
  <si>
    <t>OTC-C016</t>
  </si>
  <si>
    <t>OTC-C017</t>
  </si>
  <si>
    <t>OTC-C018</t>
  </si>
  <si>
    <t>OTC-C019</t>
  </si>
  <si>
    <t>OTC-C020</t>
  </si>
  <si>
    <t>OTC-C021</t>
  </si>
  <si>
    <t>OTC-C022</t>
  </si>
  <si>
    <t>OTC-C023</t>
  </si>
  <si>
    <t>OTC-C024</t>
  </si>
  <si>
    <t>OTC-C025</t>
  </si>
  <si>
    <t>OTC-C026</t>
  </si>
  <si>
    <t>OTC-C027</t>
  </si>
  <si>
    <t>OTC-C028</t>
  </si>
  <si>
    <t>OTC-C029</t>
  </si>
  <si>
    <t>OTC-C030</t>
  </si>
  <si>
    <t>OTC-C031</t>
  </si>
  <si>
    <t>OTC-C032</t>
  </si>
  <si>
    <t>OTC-C033</t>
  </si>
  <si>
    <t>OTC-C034</t>
  </si>
  <si>
    <t>OTC-C035</t>
  </si>
  <si>
    <t>OTC-Cnn2</t>
  </si>
  <si>
    <t>OTC-Cnn1</t>
  </si>
  <si>
    <r>
      <t xml:space="preserve">OTC-Cnn1 </t>
    </r>
    <r>
      <rPr>
        <sz val="11"/>
        <rFont val="Times"/>
        <family val="1"/>
      </rPr>
      <t xml:space="preserve"> Negative Inventory quantities are not allowed</t>
    </r>
  </si>
  <si>
    <t>Prevent transaction entry that would create negative inventory quantity</t>
  </si>
  <si>
    <r>
      <rPr>
        <b/>
        <sz val="10"/>
        <rFont val="Times"/>
        <family val="1"/>
      </rPr>
      <t xml:space="preserve">MF: </t>
    </r>
    <r>
      <rPr>
        <sz val="10"/>
        <rFont val="Times"/>
        <family val="1"/>
      </rPr>
      <t>Material Flow</t>
    </r>
  </si>
  <si>
    <t>Ensure company bank records match bank records, are complete and correct</t>
  </si>
  <si>
    <r>
      <t xml:space="preserve">O-Cnn2 - </t>
    </r>
    <r>
      <rPr>
        <sz val="11"/>
        <rFont val="Times"/>
        <family val="1"/>
      </rPr>
      <t>Bank reconciliations and verifications are complete in accordance to Financial Policy #77.15 monthly to paper bank statements, in addition daily cash reconciliations are completed with electronic information.</t>
    </r>
  </si>
  <si>
    <t>A</t>
  </si>
  <si>
    <t>C</t>
  </si>
  <si>
    <t>NA</t>
  </si>
  <si>
    <t>W</t>
  </si>
  <si>
    <t>OTC-Cnn1  Negative Inventory quantities are not allowed</t>
  </si>
  <si>
    <t>VP fo Supply Chain</t>
  </si>
  <si>
    <t>P</t>
  </si>
  <si>
    <t xml:space="preserve"> </t>
  </si>
  <si>
    <t>History of Error?</t>
  </si>
  <si>
    <t>Category</t>
  </si>
  <si>
    <t>Maximum</t>
  </si>
  <si>
    <t>Score</t>
  </si>
  <si>
    <t>Total</t>
  </si>
  <si>
    <t>OK?</t>
  </si>
  <si>
    <t>Weight</t>
  </si>
  <si>
    <t>OTC-R001</t>
  </si>
  <si>
    <t>1: Risks</t>
  </si>
  <si>
    <t>2: Controls</t>
  </si>
  <si>
    <t>Risks</t>
  </si>
  <si>
    <t>Controls</t>
  </si>
  <si>
    <t>Control Details</t>
  </si>
  <si>
    <t>4: Control Details</t>
  </si>
  <si>
    <t>Link Risk / Control</t>
  </si>
  <si>
    <t>3: Risk/Control Link</t>
  </si>
  <si>
    <t>5: Procedure</t>
  </si>
  <si>
    <t>Comments on Procedure</t>
  </si>
  <si>
    <t>Confusing in Class context.  Good idea for final matrix</t>
  </si>
  <si>
    <t>Built into Column J</t>
  </si>
  <si>
    <t>Built into Column G</t>
  </si>
  <si>
    <t>Action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</si>
</sst>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"/>
    <numFmt numFmtId="174" formatCode="0.0000000"/>
    <numFmt numFmtId="175" formatCode="0.00000000"/>
    <numFmt numFmtId="176" formatCode="0.000000000"/>
    <numFmt numFmtId="177" formatCode="0.00000"/>
    <numFmt numFmtId="178" formatCode="0.0000"/>
    <numFmt numFmtId="179" formatCode="0.0"/>
    <numFmt numFmtId="180" formatCode="[$-409]dddd\,\ mmmm\ d\,\ yyyy"/>
    <numFmt numFmtId="181" formatCode="[$-409]h:mm:ss\ AM/PM"/>
  </numFmts>
  <fonts count="4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Times"/>
      <family val="1"/>
    </font>
    <font>
      <sz val="10"/>
      <name val="Times"/>
      <family val="1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0"/>
      <color indexed="9"/>
      <name val="Arial"/>
      <family val="0"/>
    </font>
    <font>
      <b/>
      <sz val="11"/>
      <name val="Times"/>
      <family val="1"/>
    </font>
    <font>
      <sz val="11"/>
      <name val="Times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NumberFormat="1" applyAlignment="1">
      <alignment/>
    </xf>
    <xf numFmtId="172" fontId="6" fillId="0" borderId="10" xfId="0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172" fontId="6" fillId="33" borderId="10" xfId="0" applyFont="1" applyFill="1" applyBorder="1" applyAlignment="1">
      <alignment vertical="center" wrapText="1"/>
    </xf>
    <xf numFmtId="0" fontId="0" fillId="33" borderId="0" xfId="0" applyNumberFormat="1" applyFill="1" applyAlignment="1">
      <alignment vertical="center"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 horizontal="center" wrapText="1"/>
    </xf>
    <xf numFmtId="172" fontId="4" fillId="0" borderId="0" xfId="0" applyFont="1" applyBorder="1" applyAlignment="1">
      <alignment vertical="top"/>
    </xf>
    <xf numFmtId="172" fontId="7" fillId="0" borderId="0" xfId="0" applyFont="1" applyBorder="1" applyAlignment="1">
      <alignment horizontal="center" vertical="top" wrapText="1"/>
    </xf>
    <xf numFmtId="172" fontId="4" fillId="0" borderId="0" xfId="0" applyFont="1" applyAlignment="1">
      <alignment horizontal="center" vertical="top"/>
    </xf>
    <xf numFmtId="172" fontId="2" fillId="0" borderId="0" xfId="0" applyFont="1" applyAlignment="1">
      <alignment horizontal="centerContinuous" vertical="top"/>
    </xf>
    <xf numFmtId="172" fontId="2" fillId="0" borderId="0" xfId="0" applyFont="1" applyAlignment="1">
      <alignment vertical="top"/>
    </xf>
    <xf numFmtId="172" fontId="4" fillId="0" borderId="0" xfId="0" applyFont="1" applyBorder="1" applyAlignment="1">
      <alignment vertical="top" wrapText="1"/>
    </xf>
    <xf numFmtId="172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72" fontId="8" fillId="33" borderId="11" xfId="0" applyFont="1" applyFill="1" applyBorder="1" applyAlignment="1">
      <alignment horizontal="center" vertical="center" wrapText="1"/>
    </xf>
    <xf numFmtId="172" fontId="1" fillId="34" borderId="10" xfId="0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172" fontId="1" fillId="0" borderId="0" xfId="0" applyFont="1" applyAlignment="1">
      <alignment horizontal="right" wrapText="1"/>
    </xf>
    <xf numFmtId="172" fontId="0" fillId="35" borderId="12" xfId="0" applyFill="1" applyBorder="1" applyAlignment="1">
      <alignment wrapText="1"/>
    </xf>
    <xf numFmtId="172" fontId="0" fillId="35" borderId="13" xfId="0" applyFill="1" applyBorder="1" applyAlignment="1">
      <alignment wrapText="1"/>
    </xf>
    <xf numFmtId="172" fontId="0" fillId="0" borderId="0" xfId="0" applyAlignment="1">
      <alignment wrapText="1"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vertical="center"/>
    </xf>
    <xf numFmtId="172" fontId="8" fillId="33" borderId="10" xfId="0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vertical="center"/>
    </xf>
    <xf numFmtId="172" fontId="8" fillId="0" borderId="10" xfId="0" applyFont="1" applyBorder="1" applyAlignment="1">
      <alignment horizontal="left" vertical="center" wrapText="1"/>
    </xf>
    <xf numFmtId="172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72" fontId="9" fillId="0" borderId="0" xfId="0" applyFont="1" applyBorder="1" applyAlignment="1">
      <alignment vertical="top"/>
    </xf>
    <xf numFmtId="172" fontId="7" fillId="0" borderId="14" xfId="0" applyFont="1" applyBorder="1" applyAlignment="1">
      <alignment horizontal="right" vertical="center" indent="1"/>
    </xf>
    <xf numFmtId="172" fontId="7" fillId="0" borderId="0" xfId="0" applyFont="1" applyAlignment="1">
      <alignment horizontal="right" wrapText="1"/>
    </xf>
    <xf numFmtId="172" fontId="9" fillId="35" borderId="12" xfId="0" applyFont="1" applyFill="1" applyBorder="1" applyAlignment="1">
      <alignment wrapText="1"/>
    </xf>
    <xf numFmtId="14" fontId="9" fillId="0" borderId="0" xfId="0" applyNumberFormat="1" applyFont="1" applyBorder="1" applyAlignment="1">
      <alignment vertical="top"/>
    </xf>
    <xf numFmtId="14" fontId="7" fillId="0" borderId="14" xfId="0" applyNumberFormat="1" applyFont="1" applyBorder="1" applyAlignment="1">
      <alignment horizontal="right" vertical="center" indent="1"/>
    </xf>
    <xf numFmtId="172" fontId="9" fillId="35" borderId="13" xfId="0" applyFont="1" applyFill="1" applyBorder="1" applyAlignment="1">
      <alignment wrapText="1"/>
    </xf>
    <xf numFmtId="14" fontId="7" fillId="0" borderId="15" xfId="0" applyNumberFormat="1" applyFont="1" applyBorder="1" applyAlignment="1">
      <alignment horizontal="right" vertical="center" indent="1"/>
    </xf>
    <xf numFmtId="172" fontId="9" fillId="0" borderId="0" xfId="0" applyFont="1" applyAlignment="1">
      <alignment wrapText="1"/>
    </xf>
    <xf numFmtId="172" fontId="9" fillId="0" borderId="0" xfId="0" applyFont="1" applyAlignment="1">
      <alignment vertical="top"/>
    </xf>
    <xf numFmtId="14" fontId="9" fillId="0" borderId="0" xfId="0" applyNumberFormat="1" applyFont="1" applyBorder="1" applyAlignment="1">
      <alignment vertical="top" wrapText="1"/>
    </xf>
    <xf numFmtId="172" fontId="7" fillId="0" borderId="0" xfId="0" applyFont="1" applyBorder="1" applyAlignment="1">
      <alignment horizontal="center" vertical="top"/>
    </xf>
    <xf numFmtId="172" fontId="8" fillId="0" borderId="16" xfId="0" applyFont="1" applyBorder="1" applyAlignment="1">
      <alignment vertical="top" wrapText="1"/>
    </xf>
    <xf numFmtId="172" fontId="8" fillId="0" borderId="17" xfId="0" applyFont="1" applyBorder="1" applyAlignment="1">
      <alignment vertical="top" wrapText="1"/>
    </xf>
    <xf numFmtId="172" fontId="3" fillId="0" borderId="18" xfId="0" applyFont="1" applyFill="1" applyBorder="1" applyAlignment="1">
      <alignment horizontal="center" textRotation="67"/>
    </xf>
    <xf numFmtId="172" fontId="3" fillId="0" borderId="19" xfId="0" applyFont="1" applyFill="1" applyBorder="1" applyAlignment="1">
      <alignment horizontal="center" textRotation="67"/>
    </xf>
    <xf numFmtId="172" fontId="3" fillId="0" borderId="19" xfId="0" applyFont="1" applyFill="1" applyBorder="1" applyAlignment="1">
      <alignment textRotation="67"/>
    </xf>
    <xf numFmtId="0" fontId="0" fillId="33" borderId="10" xfId="0" applyNumberFormat="1" applyFill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172" fontId="6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wrapText="1"/>
    </xf>
    <xf numFmtId="0" fontId="1" fillId="36" borderId="10" xfId="0" applyNumberFormat="1" applyFont="1" applyFill="1" applyBorder="1" applyAlignment="1">
      <alignment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0" fontId="10" fillId="36" borderId="10" xfId="0" applyNumberFormat="1" applyFont="1" applyFill="1" applyBorder="1" applyAlignment="1">
      <alignment horizontal="center" vertical="center" wrapText="1"/>
    </xf>
    <xf numFmtId="0" fontId="10" fillId="37" borderId="20" xfId="0" applyNumberFormat="1" applyFont="1" applyFill="1" applyBorder="1" applyAlignment="1">
      <alignment horizontal="center" vertical="center" wrapText="1"/>
    </xf>
    <xf numFmtId="0" fontId="10" fillId="37" borderId="21" xfId="0" applyNumberFormat="1" applyFont="1" applyFill="1" applyBorder="1" applyAlignment="1">
      <alignment horizontal="center" vertical="center" wrapText="1"/>
    </xf>
    <xf numFmtId="0" fontId="10" fillId="36" borderId="19" xfId="0" applyNumberFormat="1" applyFont="1" applyFill="1" applyBorder="1" applyAlignment="1">
      <alignment horizontal="center" vertical="center" wrapText="1"/>
    </xf>
    <xf numFmtId="0" fontId="10" fillId="38" borderId="22" xfId="0" applyNumberFormat="1" applyFont="1" applyFill="1" applyBorder="1" applyAlignment="1">
      <alignment horizontal="center" vertical="center" wrapText="1"/>
    </xf>
    <xf numFmtId="0" fontId="10" fillId="38" borderId="19" xfId="0" applyNumberFormat="1" applyFont="1" applyFill="1" applyBorder="1" applyAlignment="1">
      <alignment horizontal="center" vertical="center" wrapText="1"/>
    </xf>
    <xf numFmtId="0" fontId="10" fillId="38" borderId="23" xfId="0" applyNumberFormat="1" applyFont="1" applyFill="1" applyBorder="1" applyAlignment="1">
      <alignment horizontal="center" vertical="center" wrapText="1"/>
    </xf>
    <xf numFmtId="0" fontId="10" fillId="37" borderId="22" xfId="0" applyNumberFormat="1" applyFont="1" applyFill="1" applyBorder="1" applyAlignment="1">
      <alignment horizontal="center" vertical="center" wrapText="1"/>
    </xf>
    <xf numFmtId="0" fontId="10" fillId="37" borderId="19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72" fontId="11" fillId="33" borderId="10" xfId="0" applyFont="1" applyFill="1" applyBorder="1" applyAlignment="1">
      <alignment horizontal="center" vertical="center" wrapText="1"/>
    </xf>
    <xf numFmtId="172" fontId="11" fillId="33" borderId="10" xfId="0" applyFont="1" applyFill="1" applyBorder="1" applyAlignment="1">
      <alignment vertical="center" wrapText="1"/>
    </xf>
    <xf numFmtId="172" fontId="12" fillId="33" borderId="10" xfId="0" applyFont="1" applyFill="1" applyBorder="1" applyAlignment="1">
      <alignment vertical="center" wrapText="1"/>
    </xf>
    <xf numFmtId="172" fontId="12" fillId="0" borderId="10" xfId="0" applyFont="1" applyBorder="1" applyAlignment="1">
      <alignment vertical="center" wrapText="1"/>
    </xf>
    <xf numFmtId="172" fontId="11" fillId="0" borderId="10" xfId="0" applyFont="1" applyFill="1" applyBorder="1" applyAlignment="1">
      <alignment horizontal="left" vertical="center" wrapText="1"/>
    </xf>
    <xf numFmtId="172" fontId="11" fillId="0" borderId="10" xfId="0" applyFont="1" applyFill="1" applyBorder="1" applyAlignment="1">
      <alignment horizontal="left" vertical="top" wrapText="1"/>
    </xf>
    <xf numFmtId="172" fontId="12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wrapText="1"/>
    </xf>
    <xf numFmtId="0" fontId="8" fillId="33" borderId="10" xfId="0" applyNumberFormat="1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172" fontId="7" fillId="0" borderId="10" xfId="0" applyFont="1" applyFill="1" applyBorder="1" applyAlignment="1">
      <alignment horizontal="center" wrapText="1"/>
    </xf>
    <xf numFmtId="172" fontId="1" fillId="12" borderId="10" xfId="0" applyFont="1" applyFill="1" applyBorder="1" applyAlignment="1">
      <alignment horizontal="center" wrapText="1"/>
    </xf>
    <xf numFmtId="172" fontId="1" fillId="12" borderId="11" xfId="0" applyFont="1" applyFill="1" applyBorder="1" applyAlignment="1">
      <alignment horizontal="center" wrapText="1"/>
    </xf>
    <xf numFmtId="172" fontId="1" fillId="34" borderId="10" xfId="0" applyFont="1" applyFill="1" applyBorder="1" applyAlignment="1">
      <alignment horizontal="center" vertical="center" wrapText="1"/>
    </xf>
    <xf numFmtId="0" fontId="0" fillId="10" borderId="0" xfId="0" applyNumberFormat="1" applyFill="1" applyAlignment="1">
      <alignment/>
    </xf>
    <xf numFmtId="0" fontId="1" fillId="0" borderId="0" xfId="0" applyNumberFormat="1" applyFont="1" applyAlignment="1">
      <alignment/>
    </xf>
    <xf numFmtId="172" fontId="7" fillId="0" borderId="0" xfId="0" applyFont="1" applyAlignment="1">
      <alignment horizontal="center" vertical="center"/>
    </xf>
    <xf numFmtId="172" fontId="1" fillId="0" borderId="0" xfId="0" applyFont="1" applyAlignment="1">
      <alignment horizontal="center" vertical="center" wrapText="1"/>
    </xf>
    <xf numFmtId="172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72" fontId="0" fillId="0" borderId="0" xfId="0" applyAlignment="1">
      <alignment vertical="center" wrapText="1"/>
    </xf>
    <xf numFmtId="172" fontId="1" fillId="0" borderId="0" xfId="0" applyFont="1" applyAlignment="1">
      <alignment horizontal="right" vertical="center"/>
    </xf>
    <xf numFmtId="0" fontId="9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172" fontId="8" fillId="33" borderId="0" xfId="0" applyFont="1" applyFill="1" applyBorder="1" applyAlignment="1">
      <alignment horizontal="left" vertical="center" wrapText="1"/>
    </xf>
    <xf numFmtId="172" fontId="2" fillId="33" borderId="0" xfId="0" applyFont="1" applyFill="1" applyAlignment="1">
      <alignment horizontal="centerContinuous" vertical="top"/>
    </xf>
    <xf numFmtId="172" fontId="7" fillId="33" borderId="0" xfId="0" applyFont="1" applyFill="1" applyBorder="1" applyAlignment="1">
      <alignment horizontal="center" vertical="top" wrapText="1"/>
    </xf>
    <xf numFmtId="172" fontId="8" fillId="33" borderId="0" xfId="0" applyFont="1" applyFill="1" applyBorder="1" applyAlignment="1">
      <alignment vertical="top" wrapText="1"/>
    </xf>
    <xf numFmtId="172" fontId="7" fillId="33" borderId="0" xfId="0" applyFont="1" applyFill="1" applyBorder="1" applyAlignment="1">
      <alignment horizontal="center" vertical="top"/>
    </xf>
    <xf numFmtId="172" fontId="2" fillId="33" borderId="0" xfId="0" applyFont="1" applyFill="1" applyAlignment="1">
      <alignment vertical="top"/>
    </xf>
    <xf numFmtId="172" fontId="1" fillId="33" borderId="0" xfId="0" applyFont="1" applyFill="1" applyBorder="1" applyAlignment="1">
      <alignment horizontal="center" wrapText="1"/>
    </xf>
    <xf numFmtId="0" fontId="0" fillId="33" borderId="0" xfId="0" applyNumberFormat="1" applyFill="1" applyAlignment="1">
      <alignment/>
    </xf>
    <xf numFmtId="173" fontId="0" fillId="0" borderId="10" xfId="0" applyNumberFormat="1" applyBorder="1" applyAlignment="1">
      <alignment horizontal="center" vertical="center" wrapText="1"/>
    </xf>
    <xf numFmtId="172" fontId="0" fillId="0" borderId="10" xfId="0" applyBorder="1" applyAlignment="1">
      <alignment horizontal="center" vertical="center" wrapText="1"/>
    </xf>
    <xf numFmtId="173" fontId="0" fillId="0" borderId="21" xfId="0" applyNumberFormat="1" applyBorder="1" applyAlignment="1">
      <alignment horizontal="center" vertical="center" wrapText="1"/>
    </xf>
    <xf numFmtId="172" fontId="0" fillId="0" borderId="21" xfId="0" applyBorder="1" applyAlignment="1">
      <alignment horizontal="center" vertical="center" wrapText="1"/>
    </xf>
    <xf numFmtId="172" fontId="0" fillId="0" borderId="24" xfId="0" applyBorder="1" applyAlignment="1">
      <alignment horizontal="left" vertical="top" wrapText="1"/>
    </xf>
    <xf numFmtId="172" fontId="0" fillId="0" borderId="16" xfId="0" applyBorder="1" applyAlignment="1">
      <alignment horizontal="left" vertical="top" wrapText="1"/>
    </xf>
    <xf numFmtId="173" fontId="0" fillId="0" borderId="25" xfId="0" applyNumberFormat="1" applyBorder="1" applyAlignment="1">
      <alignment horizontal="center" vertical="center" wrapText="1"/>
    </xf>
    <xf numFmtId="172" fontId="0" fillId="0" borderId="25" xfId="0" applyBorder="1" applyAlignment="1">
      <alignment horizontal="center" vertical="center" wrapText="1"/>
    </xf>
    <xf numFmtId="172" fontId="0" fillId="0" borderId="17" xfId="0" applyBorder="1" applyAlignment="1">
      <alignment horizontal="left" vertical="top" wrapText="1"/>
    </xf>
    <xf numFmtId="172" fontId="7" fillId="0" borderId="26" xfId="0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172" fontId="7" fillId="0" borderId="27" xfId="0" applyFont="1" applyBorder="1" applyAlignment="1">
      <alignment horizontal="center" vertical="center"/>
    </xf>
    <xf numFmtId="172" fontId="7" fillId="0" borderId="28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33" borderId="0" xfId="0" applyNumberFormat="1" applyFill="1" applyBorder="1" applyAlignment="1">
      <alignment vertical="center" wrapText="1"/>
    </xf>
    <xf numFmtId="179" fontId="0" fillId="0" borderId="20" xfId="0" applyNumberFormat="1" applyBorder="1" applyAlignment="1">
      <alignment horizontal="center" vertical="center" wrapText="1"/>
    </xf>
    <xf numFmtId="179" fontId="0" fillId="0" borderId="14" xfId="0" applyNumberFormat="1" applyBorder="1" applyAlignment="1">
      <alignment horizontal="center" vertical="center" wrapText="1"/>
    </xf>
    <xf numFmtId="179" fontId="0" fillId="0" borderId="15" xfId="0" applyNumberFormat="1" applyBorder="1" applyAlignment="1">
      <alignment horizontal="center" vertical="center" wrapText="1"/>
    </xf>
    <xf numFmtId="0" fontId="0" fillId="33" borderId="29" xfId="0" applyNumberForma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center"/>
    </xf>
    <xf numFmtId="172" fontId="7" fillId="33" borderId="0" xfId="0" applyFont="1" applyFill="1" applyBorder="1" applyAlignment="1">
      <alignment horizontal="center" wrapText="1"/>
    </xf>
    <xf numFmtId="0" fontId="0" fillId="33" borderId="30" xfId="0" applyNumberFormat="1" applyFill="1" applyBorder="1" applyAlignment="1">
      <alignment vertical="center" wrapText="1"/>
    </xf>
    <xf numFmtId="0" fontId="0" fillId="33" borderId="31" xfId="0" applyNumberFormat="1" applyFill="1" applyBorder="1" applyAlignment="1">
      <alignment vertical="center" wrapText="1"/>
    </xf>
    <xf numFmtId="0" fontId="0" fillId="33" borderId="31" xfId="0" applyNumberFormat="1" applyFill="1" applyBorder="1" applyAlignment="1">
      <alignment wrapText="1"/>
    </xf>
    <xf numFmtId="0" fontId="0" fillId="33" borderId="18" xfId="0" applyNumberFormat="1" applyFill="1" applyBorder="1" applyAlignment="1">
      <alignment wrapText="1"/>
    </xf>
    <xf numFmtId="0" fontId="8" fillId="0" borderId="32" xfId="0" applyNumberFormat="1" applyFont="1" applyBorder="1" applyAlignment="1">
      <alignment horizontal="left" wrapText="1"/>
    </xf>
    <xf numFmtId="0" fontId="8" fillId="0" borderId="33" xfId="0" applyNumberFormat="1" applyFont="1" applyBorder="1" applyAlignment="1">
      <alignment horizontal="left" wrapText="1"/>
    </xf>
    <xf numFmtId="0" fontId="8" fillId="0" borderId="34" xfId="0" applyNumberFormat="1" applyFont="1" applyBorder="1" applyAlignment="1">
      <alignment horizontal="left" wrapText="1"/>
    </xf>
    <xf numFmtId="0" fontId="8" fillId="0" borderId="35" xfId="0" applyNumberFormat="1" applyFont="1" applyBorder="1" applyAlignment="1">
      <alignment horizontal="left" wrapText="1"/>
    </xf>
    <xf numFmtId="0" fontId="8" fillId="0" borderId="36" xfId="0" applyNumberFormat="1" applyFont="1" applyBorder="1" applyAlignment="1">
      <alignment horizontal="left" wrapText="1"/>
    </xf>
    <xf numFmtId="0" fontId="8" fillId="0" borderId="37" xfId="0" applyNumberFormat="1" applyFont="1" applyBorder="1" applyAlignment="1">
      <alignment horizontal="left" wrapText="1"/>
    </xf>
    <xf numFmtId="172" fontId="7" fillId="0" borderId="20" xfId="0" applyFont="1" applyBorder="1" applyAlignment="1">
      <alignment horizontal="center" vertical="top" wrapText="1"/>
    </xf>
    <xf numFmtId="172" fontId="7" fillId="0" borderId="24" xfId="0" applyFont="1" applyBorder="1" applyAlignment="1">
      <alignment horizontal="center" vertical="top" wrapText="1"/>
    </xf>
    <xf numFmtId="172" fontId="13" fillId="12" borderId="38" xfId="0" applyNumberFormat="1" applyFont="1" applyFill="1" applyBorder="1" applyAlignment="1">
      <alignment horizontal="center" vertical="center" wrapText="1"/>
    </xf>
    <xf numFmtId="172" fontId="13" fillId="12" borderId="39" xfId="0" applyNumberFormat="1" applyFont="1" applyFill="1" applyBorder="1" applyAlignment="1">
      <alignment horizontal="center" vertical="center" wrapText="1"/>
    </xf>
    <xf numFmtId="172" fontId="13" fillId="12" borderId="40" xfId="0" applyNumberFormat="1" applyFont="1" applyFill="1" applyBorder="1" applyAlignment="1">
      <alignment horizontal="center" vertical="center" wrapText="1"/>
    </xf>
    <xf numFmtId="172" fontId="7" fillId="0" borderId="41" xfId="0" applyFont="1" applyBorder="1" applyAlignment="1">
      <alignment horizontal="center" vertical="center" wrapText="1"/>
    </xf>
    <xf numFmtId="172" fontId="7" fillId="0" borderId="42" xfId="0" applyFont="1" applyBorder="1" applyAlignment="1">
      <alignment horizontal="center" vertical="center" wrapText="1"/>
    </xf>
    <xf numFmtId="172" fontId="7" fillId="0" borderId="43" xfId="0" applyFont="1" applyBorder="1" applyAlignment="1">
      <alignment horizontal="center" vertical="center" wrapText="1"/>
    </xf>
    <xf numFmtId="0" fontId="10" fillId="38" borderId="14" xfId="0" applyNumberFormat="1" applyFont="1" applyFill="1" applyBorder="1" applyAlignment="1">
      <alignment horizontal="center" wrapText="1" shrinkToFit="1"/>
    </xf>
    <xf numFmtId="0" fontId="10" fillId="38" borderId="10" xfId="0" applyNumberFormat="1" applyFont="1" applyFill="1" applyBorder="1" applyAlignment="1">
      <alignment horizontal="center" wrapText="1" shrinkToFit="1"/>
    </xf>
    <xf numFmtId="0" fontId="10" fillId="38" borderId="16" xfId="0" applyNumberFormat="1" applyFont="1" applyFill="1" applyBorder="1" applyAlignment="1">
      <alignment horizontal="center" wrapText="1" shrinkToFit="1"/>
    </xf>
    <xf numFmtId="0" fontId="1" fillId="39" borderId="20" xfId="0" applyNumberFormat="1" applyFont="1" applyFill="1" applyBorder="1" applyAlignment="1">
      <alignment horizontal="center" vertical="center" wrapText="1"/>
    </xf>
    <xf numFmtId="0" fontId="1" fillId="39" borderId="21" xfId="0" applyNumberFormat="1" applyFont="1" applyFill="1" applyBorder="1" applyAlignment="1">
      <alignment horizontal="center" vertical="center" wrapText="1"/>
    </xf>
    <xf numFmtId="0" fontId="1" fillId="39" borderId="20" xfId="0" applyNumberFormat="1" applyFont="1" applyFill="1" applyBorder="1" applyAlignment="1">
      <alignment horizontal="center" wrapText="1"/>
    </xf>
    <xf numFmtId="0" fontId="1" fillId="39" borderId="21" xfId="0" applyNumberFormat="1" applyFont="1" applyFill="1" applyBorder="1" applyAlignment="1">
      <alignment horizontal="center" wrapText="1"/>
    </xf>
    <xf numFmtId="0" fontId="1" fillId="39" borderId="24" xfId="0" applyNumberFormat="1" applyFont="1" applyFill="1" applyBorder="1" applyAlignment="1">
      <alignment horizontal="center" wrapText="1"/>
    </xf>
    <xf numFmtId="0" fontId="1" fillId="39" borderId="38" xfId="0" applyNumberFormat="1" applyFont="1" applyFill="1" applyBorder="1" applyAlignment="1">
      <alignment horizontal="center"/>
    </xf>
    <xf numFmtId="0" fontId="1" fillId="39" borderId="39" xfId="0" applyNumberFormat="1" applyFont="1" applyFill="1" applyBorder="1" applyAlignment="1">
      <alignment horizontal="center"/>
    </xf>
    <xf numFmtId="0" fontId="1" fillId="39" borderId="4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zoomScale="80" zoomScaleNormal="80" zoomScalePageLayoutView="0" workbookViewId="0" topLeftCell="A2">
      <pane xSplit="2" ySplit="8" topLeftCell="D10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B10" sqref="B10"/>
    </sheetView>
  </sheetViews>
  <sheetFormatPr defaultColWidth="11.421875" defaultRowHeight="12.75"/>
  <cols>
    <col min="2" max="2" width="32.7109375" style="0" customWidth="1"/>
    <col min="3" max="3" width="7.8515625" style="0" bestFit="1" customWidth="1"/>
    <col min="4" max="4" width="17.140625" style="0" customWidth="1"/>
    <col min="5" max="5" width="9.00390625" style="0" customWidth="1"/>
    <col min="6" max="6" width="18.00390625" style="0" customWidth="1"/>
    <col min="7" max="7" width="28.8515625" style="0" customWidth="1"/>
    <col min="8" max="8" width="11.7109375" style="0" customWidth="1"/>
    <col min="9" max="9" width="26.7109375" style="0" customWidth="1"/>
    <col min="10" max="10" width="2.8515625" style="100" hidden="1" customWidth="1"/>
    <col min="11" max="11" width="6.140625" style="0" hidden="1" customWidth="1"/>
    <col min="12" max="12" width="8.8515625" style="0" hidden="1" customWidth="1"/>
    <col min="13" max="13" width="8.7109375" style="0" hidden="1" customWidth="1"/>
    <col min="14" max="14" width="0" style="0" hidden="1" customWidth="1"/>
    <col min="15" max="15" width="15.140625" style="5" hidden="1" customWidth="1"/>
    <col min="16" max="16" width="2.8515625" style="100" hidden="1" customWidth="1"/>
    <col min="17" max="17" width="6.140625" style="0" hidden="1" customWidth="1"/>
    <col min="18" max="18" width="8.8515625" style="0" hidden="1" customWidth="1"/>
    <col min="19" max="19" width="8.7109375" style="0" hidden="1" customWidth="1"/>
    <col min="20" max="20" width="13.8515625" style="0" hidden="1" customWidth="1"/>
    <col min="21" max="21" width="15.140625" style="5" hidden="1" customWidth="1"/>
    <col min="23" max="23" width="15.421875" style="0" bestFit="1" customWidth="1"/>
    <col min="24" max="24" width="8.8515625" style="0" bestFit="1" customWidth="1"/>
    <col min="25" max="25" width="8.7109375" style="0" customWidth="1"/>
  </cols>
  <sheetData>
    <row r="1" spans="2:16" ht="16.5" thickBot="1">
      <c r="B1" s="8" t="s">
        <v>93</v>
      </c>
      <c r="C1" s="8"/>
      <c r="D1" s="7"/>
      <c r="E1" s="7"/>
      <c r="F1" s="7"/>
      <c r="H1" s="9"/>
      <c r="I1" s="10"/>
      <c r="J1" s="94"/>
      <c r="P1" s="94"/>
    </row>
    <row r="2" spans="2:16" ht="15.75">
      <c r="B2" s="8" t="s">
        <v>94</v>
      </c>
      <c r="C2" s="8"/>
      <c r="D2" s="7"/>
      <c r="E2" s="7"/>
      <c r="F2" s="134" t="s">
        <v>52</v>
      </c>
      <c r="G2" s="135"/>
      <c r="H2" s="134" t="s">
        <v>58</v>
      </c>
      <c r="I2" s="135"/>
      <c r="J2" s="95"/>
      <c r="P2" s="95"/>
    </row>
    <row r="3" spans="1:21" s="22" customFormat="1" ht="42">
      <c r="A3" s="33" t="s">
        <v>95</v>
      </c>
      <c r="B3" s="34"/>
      <c r="C3" s="35"/>
      <c r="D3" s="35"/>
      <c r="E3" s="35"/>
      <c r="F3" s="32" t="s">
        <v>53</v>
      </c>
      <c r="G3" s="43" t="s">
        <v>55</v>
      </c>
      <c r="H3" s="32" t="s">
        <v>53</v>
      </c>
      <c r="I3" s="43" t="s">
        <v>60</v>
      </c>
      <c r="J3" s="96"/>
      <c r="O3" s="91"/>
      <c r="P3" s="96"/>
      <c r="U3" s="91"/>
    </row>
    <row r="4" spans="1:21" s="22" customFormat="1" ht="42">
      <c r="A4" s="33" t="s">
        <v>96</v>
      </c>
      <c r="B4" s="37"/>
      <c r="C4" s="35"/>
      <c r="D4" s="35"/>
      <c r="E4" s="35"/>
      <c r="F4" s="36" t="s">
        <v>59</v>
      </c>
      <c r="G4" s="43" t="s">
        <v>56</v>
      </c>
      <c r="H4" s="36" t="s">
        <v>59</v>
      </c>
      <c r="I4" s="43" t="s">
        <v>61</v>
      </c>
      <c r="J4" s="96"/>
      <c r="O4" s="91"/>
      <c r="P4" s="96"/>
      <c r="U4" s="91"/>
    </row>
    <row r="5" spans="1:21" s="22" customFormat="1" ht="42.75" thickBot="1">
      <c r="A5" s="39"/>
      <c r="B5" s="35"/>
      <c r="C5" s="35"/>
      <c r="D5" s="40"/>
      <c r="E5" s="40"/>
      <c r="F5" s="38" t="s">
        <v>54</v>
      </c>
      <c r="G5" s="44" t="s">
        <v>57</v>
      </c>
      <c r="H5" s="38" t="s">
        <v>54</v>
      </c>
      <c r="I5" s="44" t="s">
        <v>62</v>
      </c>
      <c r="J5" s="96"/>
      <c r="O5" s="91"/>
      <c r="P5" s="96"/>
      <c r="U5" s="91"/>
    </row>
    <row r="6" spans="1:21" s="22" customFormat="1" ht="15.75">
      <c r="A6" s="39"/>
      <c r="B6" s="35"/>
      <c r="C6" s="35"/>
      <c r="D6" s="40"/>
      <c r="E6" s="40"/>
      <c r="F6" s="40"/>
      <c r="G6" s="41"/>
      <c r="H6" s="31"/>
      <c r="I6" s="42"/>
      <c r="J6" s="97"/>
      <c r="O6" s="91"/>
      <c r="P6" s="97"/>
      <c r="U6" s="91"/>
    </row>
    <row r="7" spans="2:16" ht="13.5" thickBot="1">
      <c r="B7" s="7"/>
      <c r="C7" s="7"/>
      <c r="D7" s="7"/>
      <c r="E7" s="7"/>
      <c r="F7" s="7"/>
      <c r="G7" s="12"/>
      <c r="H7" s="7"/>
      <c r="I7" s="11"/>
      <c r="J7" s="98"/>
      <c r="P7" s="98"/>
    </row>
    <row r="8" spans="1:21" s="17" customFormat="1" ht="27" thickBot="1">
      <c r="A8" s="16" t="s">
        <v>39</v>
      </c>
      <c r="B8" s="16" t="s">
        <v>111</v>
      </c>
      <c r="C8" s="16" t="s">
        <v>26</v>
      </c>
      <c r="D8" s="16" t="s">
        <v>65</v>
      </c>
      <c r="E8" s="16" t="s">
        <v>48</v>
      </c>
      <c r="F8" s="16" t="s">
        <v>49</v>
      </c>
      <c r="G8" s="80" t="s">
        <v>50</v>
      </c>
      <c r="H8" s="81" t="s">
        <v>51</v>
      </c>
      <c r="I8" s="80" t="s">
        <v>110</v>
      </c>
      <c r="J8" s="99"/>
      <c r="K8" s="136" t="s">
        <v>183</v>
      </c>
      <c r="L8" s="137"/>
      <c r="M8" s="137"/>
      <c r="N8" s="137"/>
      <c r="O8" s="138"/>
      <c r="P8" s="99"/>
      <c r="Q8" s="136" t="s">
        <v>187</v>
      </c>
      <c r="R8" s="137"/>
      <c r="S8" s="137"/>
      <c r="T8" s="137"/>
      <c r="U8" s="138"/>
    </row>
    <row r="9" spans="1:21" s="26" customFormat="1" ht="57" thickBot="1">
      <c r="A9" s="24" t="s">
        <v>63</v>
      </c>
      <c r="B9" s="25" t="s">
        <v>64</v>
      </c>
      <c r="C9" s="25" t="s">
        <v>29</v>
      </c>
      <c r="D9" s="25" t="s">
        <v>66</v>
      </c>
      <c r="E9" s="25" t="s">
        <v>59</v>
      </c>
      <c r="F9" s="25" t="s">
        <v>54</v>
      </c>
      <c r="G9" s="25" t="s">
        <v>169</v>
      </c>
      <c r="H9" s="15" t="s">
        <v>159</v>
      </c>
      <c r="I9" s="25" t="s">
        <v>112</v>
      </c>
      <c r="J9" s="93"/>
      <c r="K9" s="110" t="s">
        <v>178</v>
      </c>
      <c r="L9" s="111" t="s">
        <v>179</v>
      </c>
      <c r="M9" s="112" t="s">
        <v>176</v>
      </c>
      <c r="N9" s="112" t="s">
        <v>174</v>
      </c>
      <c r="O9" s="113" t="s">
        <v>108</v>
      </c>
      <c r="P9" s="93"/>
      <c r="Q9" s="110" t="s">
        <v>178</v>
      </c>
      <c r="R9" s="111" t="s">
        <v>179</v>
      </c>
      <c r="S9" s="112" t="s">
        <v>176</v>
      </c>
      <c r="T9" s="112" t="s">
        <v>174</v>
      </c>
      <c r="U9" s="113" t="s">
        <v>108</v>
      </c>
    </row>
    <row r="10" spans="1:21" s="26" customFormat="1" ht="19.5" customHeight="1">
      <c r="A10" s="27" t="s">
        <v>180</v>
      </c>
      <c r="B10" s="28"/>
      <c r="C10" s="28"/>
      <c r="D10" s="28"/>
      <c r="E10" s="29"/>
      <c r="F10" s="29"/>
      <c r="G10" s="28"/>
      <c r="H10" s="14"/>
      <c r="I10" s="28"/>
      <c r="J10" s="93"/>
      <c r="K10" s="118">
        <v>0.5</v>
      </c>
      <c r="L10" s="103">
        <f>2/25</f>
        <v>0.08</v>
      </c>
      <c r="M10" s="103">
        <f>L10*K10</f>
        <v>0.04</v>
      </c>
      <c r="N10" s="104" t="s">
        <v>181</v>
      </c>
      <c r="O10" s="105"/>
      <c r="P10" s="93"/>
      <c r="Q10" s="118">
        <v>0.5</v>
      </c>
      <c r="R10" s="103">
        <v>0.04</v>
      </c>
      <c r="S10" s="103">
        <f>R10*Q10</f>
        <v>0.02</v>
      </c>
      <c r="T10" s="104" t="s">
        <v>188</v>
      </c>
      <c r="U10" s="105"/>
    </row>
    <row r="11" spans="1:25" s="26" customFormat="1" ht="25.5">
      <c r="A11" s="27" t="s">
        <v>40</v>
      </c>
      <c r="B11" s="30"/>
      <c r="C11" s="30"/>
      <c r="D11" s="30"/>
      <c r="E11" s="29"/>
      <c r="F11" s="29"/>
      <c r="G11" s="28"/>
      <c r="H11" s="14"/>
      <c r="I11" s="28"/>
      <c r="J11" s="93"/>
      <c r="K11" s="119">
        <v>0</v>
      </c>
      <c r="L11" s="101">
        <f aca="true" t="shared" si="0" ref="L11:L34">2/25</f>
        <v>0.08</v>
      </c>
      <c r="M11" s="101">
        <f aca="true" t="shared" si="1" ref="M11:M44">L11*K11</f>
        <v>0</v>
      </c>
      <c r="N11" s="102" t="s">
        <v>181</v>
      </c>
      <c r="O11" s="106"/>
      <c r="P11" s="93"/>
      <c r="Q11" s="119">
        <v>0</v>
      </c>
      <c r="R11" s="101">
        <v>0.04</v>
      </c>
      <c r="S11" s="101">
        <f aca="true" t="shared" si="2" ref="S11:S44">R11*Q11</f>
        <v>0</v>
      </c>
      <c r="T11" s="102" t="s">
        <v>188</v>
      </c>
      <c r="U11" s="106"/>
      <c r="W11" s="85" t="s">
        <v>174</v>
      </c>
      <c r="X11" s="86" t="s">
        <v>175</v>
      </c>
      <c r="Y11" s="86" t="s">
        <v>176</v>
      </c>
    </row>
    <row r="12" spans="1:25" s="26" customFormat="1" ht="25.5">
      <c r="A12" s="27" t="s">
        <v>41</v>
      </c>
      <c r="B12" s="30"/>
      <c r="C12" s="30"/>
      <c r="D12" s="30"/>
      <c r="E12" s="29"/>
      <c r="F12" s="29"/>
      <c r="G12" s="28"/>
      <c r="H12" s="13"/>
      <c r="I12" s="28"/>
      <c r="J12" s="93"/>
      <c r="K12" s="119">
        <v>0</v>
      </c>
      <c r="L12" s="101">
        <f t="shared" si="0"/>
        <v>0.08</v>
      </c>
      <c r="M12" s="101">
        <f t="shared" si="1"/>
        <v>0</v>
      </c>
      <c r="N12" s="102" t="s">
        <v>181</v>
      </c>
      <c r="O12" s="106"/>
      <c r="P12" s="93"/>
      <c r="Q12" s="119">
        <v>0</v>
      </c>
      <c r="R12" s="101">
        <v>0.04</v>
      </c>
      <c r="S12" s="101">
        <f t="shared" si="2"/>
        <v>0</v>
      </c>
      <c r="T12" s="102" t="s">
        <v>188</v>
      </c>
      <c r="U12" s="106"/>
      <c r="W12" s="87" t="str">
        <f>N47</f>
        <v>1: Risks</v>
      </c>
      <c r="X12" s="88">
        <f>L47</f>
        <v>2.0000000000000004</v>
      </c>
      <c r="Y12" s="88">
        <f>M47</f>
        <v>0.04</v>
      </c>
    </row>
    <row r="13" spans="1:25" s="26" customFormat="1" ht="25.5">
      <c r="A13" s="27" t="s">
        <v>42</v>
      </c>
      <c r="B13" s="28"/>
      <c r="C13" s="28"/>
      <c r="D13" s="28"/>
      <c r="E13" s="29"/>
      <c r="F13" s="29"/>
      <c r="G13" s="28"/>
      <c r="H13" s="13"/>
      <c r="I13" s="28"/>
      <c r="J13" s="93"/>
      <c r="K13" s="119">
        <v>0</v>
      </c>
      <c r="L13" s="101">
        <f t="shared" si="0"/>
        <v>0.08</v>
      </c>
      <c r="M13" s="101">
        <f t="shared" si="1"/>
        <v>0</v>
      </c>
      <c r="N13" s="102" t="s">
        <v>181</v>
      </c>
      <c r="O13" s="106"/>
      <c r="P13" s="93"/>
      <c r="Q13" s="119">
        <v>0</v>
      </c>
      <c r="R13" s="101">
        <v>0.04</v>
      </c>
      <c r="S13" s="101">
        <f t="shared" si="2"/>
        <v>0</v>
      </c>
      <c r="T13" s="102" t="s">
        <v>188</v>
      </c>
      <c r="U13" s="106"/>
      <c r="W13" s="89" t="str">
        <f>'Part 2 - GBI Controls'!AQ49</f>
        <v>2: Controls</v>
      </c>
      <c r="X13" s="88">
        <f>'Part 2 - GBI Controls'!AO49</f>
        <v>1.9999999999999998</v>
      </c>
      <c r="Y13" s="88">
        <f>'Part 2 - GBI Controls'!AP49</f>
        <v>0.06666666666666667</v>
      </c>
    </row>
    <row r="14" spans="1:25" s="26" customFormat="1" ht="25.5">
      <c r="A14" s="27" t="s">
        <v>43</v>
      </c>
      <c r="B14" s="28"/>
      <c r="C14" s="28"/>
      <c r="D14" s="28"/>
      <c r="E14" s="29"/>
      <c r="F14" s="29"/>
      <c r="G14" s="28"/>
      <c r="H14" s="13"/>
      <c r="I14" s="28"/>
      <c r="J14" s="93"/>
      <c r="K14" s="119">
        <v>0</v>
      </c>
      <c r="L14" s="101">
        <f t="shared" si="0"/>
        <v>0.08</v>
      </c>
      <c r="M14" s="101">
        <f t="shared" si="1"/>
        <v>0</v>
      </c>
      <c r="N14" s="102" t="s">
        <v>181</v>
      </c>
      <c r="O14" s="106"/>
      <c r="P14" s="93"/>
      <c r="Q14" s="119">
        <v>0</v>
      </c>
      <c r="R14" s="101">
        <v>0.04</v>
      </c>
      <c r="S14" s="101">
        <f t="shared" si="2"/>
        <v>0</v>
      </c>
      <c r="T14" s="102" t="s">
        <v>188</v>
      </c>
      <c r="U14" s="106"/>
      <c r="W14" s="87" t="str">
        <f>T47</f>
        <v>3: Risk/Control Link</v>
      </c>
      <c r="X14" s="88">
        <f>R47</f>
        <v>1.0000000000000002</v>
      </c>
      <c r="Y14" s="88">
        <f>S47</f>
        <v>0.02</v>
      </c>
    </row>
    <row r="15" spans="1:25" s="26" customFormat="1" ht="25.5">
      <c r="A15" s="27" t="s">
        <v>44</v>
      </c>
      <c r="B15" s="28"/>
      <c r="C15" s="28"/>
      <c r="D15" s="28"/>
      <c r="E15" s="29"/>
      <c r="F15" s="29"/>
      <c r="G15" s="28"/>
      <c r="H15" s="13"/>
      <c r="I15" s="28"/>
      <c r="J15" s="93"/>
      <c r="K15" s="119">
        <v>0</v>
      </c>
      <c r="L15" s="101">
        <f t="shared" si="0"/>
        <v>0.08</v>
      </c>
      <c r="M15" s="101">
        <f t="shared" si="1"/>
        <v>0</v>
      </c>
      <c r="N15" s="102" t="s">
        <v>181</v>
      </c>
      <c r="O15" s="106"/>
      <c r="P15" s="93"/>
      <c r="Q15" s="119">
        <v>0</v>
      </c>
      <c r="R15" s="101">
        <v>0.04</v>
      </c>
      <c r="S15" s="101">
        <f t="shared" si="2"/>
        <v>0</v>
      </c>
      <c r="T15" s="102" t="s">
        <v>188</v>
      </c>
      <c r="U15" s="106"/>
      <c r="W15" s="89" t="str">
        <f>'Part 2 - GBI Controls'!AW49</f>
        <v>4: Control Details</v>
      </c>
      <c r="X15" s="88">
        <f>'Part 2 - GBI Controls'!AU49</f>
        <v>1.9999999999999998</v>
      </c>
      <c r="Y15" s="88">
        <f>'Part 2 - GBI Controls'!AV49</f>
        <v>0.06666666666666667</v>
      </c>
    </row>
    <row r="16" spans="1:25" s="26" customFormat="1" ht="25.5">
      <c r="A16" s="27" t="s">
        <v>45</v>
      </c>
      <c r="B16" s="28"/>
      <c r="C16" s="28"/>
      <c r="D16" s="28"/>
      <c r="E16" s="29"/>
      <c r="F16" s="29"/>
      <c r="G16" s="28"/>
      <c r="H16" s="13"/>
      <c r="I16" s="28"/>
      <c r="J16" s="93"/>
      <c r="K16" s="119">
        <v>0</v>
      </c>
      <c r="L16" s="101">
        <f t="shared" si="0"/>
        <v>0.08</v>
      </c>
      <c r="M16" s="101">
        <f t="shared" si="1"/>
        <v>0</v>
      </c>
      <c r="N16" s="102" t="s">
        <v>181</v>
      </c>
      <c r="O16" s="106"/>
      <c r="P16" s="93"/>
      <c r="Q16" s="119">
        <v>0</v>
      </c>
      <c r="R16" s="101">
        <v>0.04</v>
      </c>
      <c r="S16" s="101">
        <f t="shared" si="2"/>
        <v>0</v>
      </c>
      <c r="T16" s="102" t="s">
        <v>188</v>
      </c>
      <c r="U16" s="106"/>
      <c r="W16" s="89" t="s">
        <v>189</v>
      </c>
      <c r="X16" s="88">
        <v>1</v>
      </c>
      <c r="Y16" s="88">
        <v>0</v>
      </c>
    </row>
    <row r="17" spans="1:25" s="26" customFormat="1" ht="25.5">
      <c r="A17" s="27" t="s">
        <v>46</v>
      </c>
      <c r="B17" s="28"/>
      <c r="C17" s="28"/>
      <c r="D17" s="28"/>
      <c r="E17" s="29"/>
      <c r="F17" s="29"/>
      <c r="G17" s="28"/>
      <c r="H17" s="13"/>
      <c r="I17" s="28"/>
      <c r="J17" s="93"/>
      <c r="K17" s="119">
        <v>0</v>
      </c>
      <c r="L17" s="101">
        <f t="shared" si="0"/>
        <v>0.08</v>
      </c>
      <c r="M17" s="101">
        <f t="shared" si="1"/>
        <v>0</v>
      </c>
      <c r="N17" s="102" t="s">
        <v>181</v>
      </c>
      <c r="O17" s="106"/>
      <c r="P17" s="93"/>
      <c r="Q17" s="119">
        <v>0</v>
      </c>
      <c r="R17" s="101">
        <v>0.04</v>
      </c>
      <c r="S17" s="101">
        <f t="shared" si="2"/>
        <v>0</v>
      </c>
      <c r="T17" s="102" t="s">
        <v>188</v>
      </c>
      <c r="U17" s="106"/>
      <c r="W17" s="87"/>
      <c r="X17" s="87"/>
      <c r="Y17" s="87"/>
    </row>
    <row r="18" spans="1:25" s="26" customFormat="1" ht="25.5">
      <c r="A18" s="27" t="s">
        <v>47</v>
      </c>
      <c r="B18" s="28"/>
      <c r="C18" s="28"/>
      <c r="D18" s="28"/>
      <c r="E18" s="29"/>
      <c r="F18" s="29"/>
      <c r="G18" s="28"/>
      <c r="H18" s="13"/>
      <c r="I18" s="28"/>
      <c r="J18" s="93"/>
      <c r="K18" s="119">
        <v>0</v>
      </c>
      <c r="L18" s="101">
        <f t="shared" si="0"/>
        <v>0.08</v>
      </c>
      <c r="M18" s="101">
        <f t="shared" si="1"/>
        <v>0</v>
      </c>
      <c r="N18" s="102" t="s">
        <v>181</v>
      </c>
      <c r="O18" s="106"/>
      <c r="P18" s="93"/>
      <c r="Q18" s="119">
        <v>0</v>
      </c>
      <c r="R18" s="101">
        <v>0.04</v>
      </c>
      <c r="S18" s="101">
        <f t="shared" si="2"/>
        <v>0</v>
      </c>
      <c r="T18" s="102" t="s">
        <v>188</v>
      </c>
      <c r="U18" s="106"/>
      <c r="W18" s="90" t="s">
        <v>177</v>
      </c>
      <c r="X18" s="88">
        <f>SUM(X12:X17)</f>
        <v>8</v>
      </c>
      <c r="Y18" s="88">
        <f>SUM(Y12:Y17)</f>
        <v>0.1933333333333333</v>
      </c>
    </row>
    <row r="19" spans="1:21" s="26" customFormat="1" ht="25.5">
      <c r="A19" s="27" t="s">
        <v>67</v>
      </c>
      <c r="B19" s="28"/>
      <c r="C19" s="28"/>
      <c r="D19" s="28"/>
      <c r="E19" s="29"/>
      <c r="F19" s="29"/>
      <c r="G19" s="28"/>
      <c r="H19" s="13"/>
      <c r="I19" s="28"/>
      <c r="J19" s="93"/>
      <c r="K19" s="119">
        <v>0</v>
      </c>
      <c r="L19" s="101">
        <f t="shared" si="0"/>
        <v>0.08</v>
      </c>
      <c r="M19" s="101">
        <f t="shared" si="1"/>
        <v>0</v>
      </c>
      <c r="N19" s="102" t="s">
        <v>181</v>
      </c>
      <c r="O19" s="106"/>
      <c r="P19" s="93"/>
      <c r="Q19" s="119">
        <v>0</v>
      </c>
      <c r="R19" s="101">
        <v>0.04</v>
      </c>
      <c r="S19" s="101">
        <f t="shared" si="2"/>
        <v>0</v>
      </c>
      <c r="T19" s="102" t="s">
        <v>188</v>
      </c>
      <c r="U19" s="106"/>
    </row>
    <row r="20" spans="1:21" s="26" customFormat="1" ht="27" thickBot="1">
      <c r="A20" s="27" t="s">
        <v>68</v>
      </c>
      <c r="B20" s="28"/>
      <c r="C20" s="28"/>
      <c r="D20" s="28"/>
      <c r="E20" s="29"/>
      <c r="F20" s="29"/>
      <c r="G20" s="28"/>
      <c r="H20" s="13"/>
      <c r="I20" s="28"/>
      <c r="J20" s="93"/>
      <c r="K20" s="119">
        <v>0</v>
      </c>
      <c r="L20" s="101">
        <f t="shared" si="0"/>
        <v>0.08</v>
      </c>
      <c r="M20" s="101">
        <f t="shared" si="1"/>
        <v>0</v>
      </c>
      <c r="N20" s="102" t="s">
        <v>181</v>
      </c>
      <c r="O20" s="106"/>
      <c r="P20" s="93"/>
      <c r="Q20" s="119">
        <v>0</v>
      </c>
      <c r="R20" s="101">
        <v>0.04</v>
      </c>
      <c r="S20" s="101">
        <f t="shared" si="2"/>
        <v>0</v>
      </c>
      <c r="T20" s="102" t="s">
        <v>188</v>
      </c>
      <c r="U20" s="106"/>
    </row>
    <row r="21" spans="1:25" s="26" customFormat="1" ht="25.5">
      <c r="A21" s="27" t="s">
        <v>69</v>
      </c>
      <c r="B21" s="28"/>
      <c r="C21" s="28"/>
      <c r="D21" s="28"/>
      <c r="E21" s="29"/>
      <c r="F21" s="29"/>
      <c r="G21" s="28"/>
      <c r="H21" s="13"/>
      <c r="I21" s="28"/>
      <c r="J21" s="93"/>
      <c r="K21" s="119">
        <v>0</v>
      </c>
      <c r="L21" s="101">
        <f t="shared" si="0"/>
        <v>0.08</v>
      </c>
      <c r="M21" s="101">
        <f t="shared" si="1"/>
        <v>0</v>
      </c>
      <c r="N21" s="102" t="s">
        <v>181</v>
      </c>
      <c r="O21" s="106"/>
      <c r="P21" s="93"/>
      <c r="Q21" s="119">
        <v>0</v>
      </c>
      <c r="R21" s="101">
        <v>0.04</v>
      </c>
      <c r="S21" s="101">
        <f t="shared" si="2"/>
        <v>0</v>
      </c>
      <c r="T21" s="102" t="s">
        <v>188</v>
      </c>
      <c r="U21" s="106"/>
      <c r="W21" s="139" t="s">
        <v>190</v>
      </c>
      <c r="X21" s="140"/>
      <c r="Y21" s="141"/>
    </row>
    <row r="22" spans="1:25" s="26" customFormat="1" ht="25.5">
      <c r="A22" s="27" t="s">
        <v>70</v>
      </c>
      <c r="B22" s="28"/>
      <c r="C22" s="28"/>
      <c r="D22" s="28"/>
      <c r="E22" s="29"/>
      <c r="F22" s="29"/>
      <c r="G22" s="28"/>
      <c r="H22" s="13"/>
      <c r="I22" s="28"/>
      <c r="J22" s="93"/>
      <c r="K22" s="119">
        <v>0</v>
      </c>
      <c r="L22" s="101">
        <f t="shared" si="0"/>
        <v>0.08</v>
      </c>
      <c r="M22" s="101">
        <f t="shared" si="1"/>
        <v>0</v>
      </c>
      <c r="N22" s="102" t="s">
        <v>181</v>
      </c>
      <c r="O22" s="106"/>
      <c r="P22" s="93"/>
      <c r="Q22" s="119">
        <v>0</v>
      </c>
      <c r="R22" s="101">
        <v>0.04</v>
      </c>
      <c r="S22" s="101">
        <f t="shared" si="2"/>
        <v>0</v>
      </c>
      <c r="T22" s="102" t="s">
        <v>188</v>
      </c>
      <c r="U22" s="106"/>
      <c r="W22" s="128">
        <v>1</v>
      </c>
      <c r="X22" s="129"/>
      <c r="Y22" s="130"/>
    </row>
    <row r="23" spans="1:25" s="26" customFormat="1" ht="25.5">
      <c r="A23" s="27" t="s">
        <v>71</v>
      </c>
      <c r="B23" s="28"/>
      <c r="C23" s="28"/>
      <c r="D23" s="28"/>
      <c r="E23" s="29"/>
      <c r="F23" s="29"/>
      <c r="G23" s="28"/>
      <c r="H23" s="13"/>
      <c r="I23" s="28"/>
      <c r="J23" s="93"/>
      <c r="K23" s="119">
        <v>0</v>
      </c>
      <c r="L23" s="101">
        <f t="shared" si="0"/>
        <v>0.08</v>
      </c>
      <c r="M23" s="101">
        <f t="shared" si="1"/>
        <v>0</v>
      </c>
      <c r="N23" s="102" t="s">
        <v>181</v>
      </c>
      <c r="O23" s="106"/>
      <c r="P23" s="93"/>
      <c r="Q23" s="119">
        <v>0</v>
      </c>
      <c r="R23" s="101">
        <v>0.04</v>
      </c>
      <c r="S23" s="101">
        <f t="shared" si="2"/>
        <v>0</v>
      </c>
      <c r="T23" s="102" t="s">
        <v>188</v>
      </c>
      <c r="U23" s="106"/>
      <c r="W23" s="128"/>
      <c r="X23" s="129"/>
      <c r="Y23" s="130"/>
    </row>
    <row r="24" spans="1:25" s="26" customFormat="1" ht="25.5">
      <c r="A24" s="27" t="s">
        <v>72</v>
      </c>
      <c r="B24" s="28"/>
      <c r="C24" s="28"/>
      <c r="D24" s="28"/>
      <c r="E24" s="29"/>
      <c r="F24" s="29"/>
      <c r="G24" s="28"/>
      <c r="H24" s="13"/>
      <c r="I24" s="28"/>
      <c r="J24" s="93"/>
      <c r="K24" s="119">
        <v>0</v>
      </c>
      <c r="L24" s="101">
        <f t="shared" si="0"/>
        <v>0.08</v>
      </c>
      <c r="M24" s="101">
        <f t="shared" si="1"/>
        <v>0</v>
      </c>
      <c r="N24" s="102" t="s">
        <v>181</v>
      </c>
      <c r="O24" s="106"/>
      <c r="P24" s="93"/>
      <c r="Q24" s="119">
        <v>0</v>
      </c>
      <c r="R24" s="101">
        <v>0.04</v>
      </c>
      <c r="S24" s="101">
        <f t="shared" si="2"/>
        <v>0</v>
      </c>
      <c r="T24" s="102" t="s">
        <v>188</v>
      </c>
      <c r="U24" s="106"/>
      <c r="W24" s="128"/>
      <c r="X24" s="129"/>
      <c r="Y24" s="130"/>
    </row>
    <row r="25" spans="1:25" s="26" customFormat="1" ht="25.5">
      <c r="A25" s="27" t="s">
        <v>73</v>
      </c>
      <c r="B25" s="28"/>
      <c r="C25" s="28"/>
      <c r="D25" s="28"/>
      <c r="E25" s="29"/>
      <c r="F25" s="29"/>
      <c r="G25" s="28"/>
      <c r="H25" s="13"/>
      <c r="I25" s="28"/>
      <c r="J25" s="93"/>
      <c r="K25" s="119">
        <v>0</v>
      </c>
      <c r="L25" s="101">
        <f t="shared" si="0"/>
        <v>0.08</v>
      </c>
      <c r="M25" s="101">
        <f t="shared" si="1"/>
        <v>0</v>
      </c>
      <c r="N25" s="102" t="s">
        <v>181</v>
      </c>
      <c r="O25" s="106"/>
      <c r="P25" s="93"/>
      <c r="Q25" s="119">
        <v>0</v>
      </c>
      <c r="R25" s="101">
        <v>0.04</v>
      </c>
      <c r="S25" s="101">
        <f t="shared" si="2"/>
        <v>0</v>
      </c>
      <c r="T25" s="102" t="s">
        <v>188</v>
      </c>
      <c r="U25" s="106"/>
      <c r="W25" s="128"/>
      <c r="X25" s="129"/>
      <c r="Y25" s="130"/>
    </row>
    <row r="26" spans="1:25" s="26" customFormat="1" ht="27" thickBot="1">
      <c r="A26" s="27" t="s">
        <v>74</v>
      </c>
      <c r="B26" s="28"/>
      <c r="C26" s="28"/>
      <c r="D26" s="28"/>
      <c r="E26" s="29"/>
      <c r="F26" s="29"/>
      <c r="G26" s="28"/>
      <c r="H26" s="13"/>
      <c r="I26" s="28"/>
      <c r="J26" s="93"/>
      <c r="K26" s="119">
        <v>0</v>
      </c>
      <c r="L26" s="101">
        <f t="shared" si="0"/>
        <v>0.08</v>
      </c>
      <c r="M26" s="101">
        <f t="shared" si="1"/>
        <v>0</v>
      </c>
      <c r="N26" s="102" t="s">
        <v>181</v>
      </c>
      <c r="O26" s="106"/>
      <c r="P26" s="93"/>
      <c r="Q26" s="119">
        <v>0</v>
      </c>
      <c r="R26" s="101">
        <v>0.04</v>
      </c>
      <c r="S26" s="101">
        <f t="shared" si="2"/>
        <v>0</v>
      </c>
      <c r="T26" s="102" t="s">
        <v>188</v>
      </c>
      <c r="U26" s="106"/>
      <c r="W26" s="131"/>
      <c r="X26" s="132"/>
      <c r="Y26" s="133"/>
    </row>
    <row r="27" spans="1:21" s="26" customFormat="1" ht="25.5">
      <c r="A27" s="27" t="s">
        <v>75</v>
      </c>
      <c r="B27" s="28"/>
      <c r="C27" s="28"/>
      <c r="D27" s="28"/>
      <c r="E27" s="29"/>
      <c r="F27" s="29"/>
      <c r="G27" s="28"/>
      <c r="H27" s="13"/>
      <c r="I27" s="28"/>
      <c r="J27" s="93"/>
      <c r="K27" s="119">
        <v>0</v>
      </c>
      <c r="L27" s="101">
        <f t="shared" si="0"/>
        <v>0.08</v>
      </c>
      <c r="M27" s="101">
        <f t="shared" si="1"/>
        <v>0</v>
      </c>
      <c r="N27" s="102" t="s">
        <v>181</v>
      </c>
      <c r="O27" s="106"/>
      <c r="P27" s="93"/>
      <c r="Q27" s="119">
        <v>0</v>
      </c>
      <c r="R27" s="101">
        <v>0.04</v>
      </c>
      <c r="S27" s="101">
        <f t="shared" si="2"/>
        <v>0</v>
      </c>
      <c r="T27" s="102" t="s">
        <v>188</v>
      </c>
      <c r="U27" s="106"/>
    </row>
    <row r="28" spans="1:21" s="26" customFormat="1" ht="25.5">
      <c r="A28" s="27" t="s">
        <v>76</v>
      </c>
      <c r="B28" s="28"/>
      <c r="C28" s="28"/>
      <c r="D28" s="28"/>
      <c r="E28" s="29"/>
      <c r="F28" s="29"/>
      <c r="G28" s="28"/>
      <c r="H28" s="13"/>
      <c r="I28" s="28"/>
      <c r="J28" s="93"/>
      <c r="K28" s="119">
        <v>0</v>
      </c>
      <c r="L28" s="101">
        <f t="shared" si="0"/>
        <v>0.08</v>
      </c>
      <c r="M28" s="101">
        <f t="shared" si="1"/>
        <v>0</v>
      </c>
      <c r="N28" s="102" t="s">
        <v>181</v>
      </c>
      <c r="O28" s="106"/>
      <c r="P28" s="93"/>
      <c r="Q28" s="119">
        <v>0</v>
      </c>
      <c r="R28" s="101">
        <v>0.04</v>
      </c>
      <c r="S28" s="101">
        <f t="shared" si="2"/>
        <v>0</v>
      </c>
      <c r="T28" s="102" t="s">
        <v>188</v>
      </c>
      <c r="U28" s="106"/>
    </row>
    <row r="29" spans="1:21" s="26" customFormat="1" ht="25.5">
      <c r="A29" s="27" t="s">
        <v>77</v>
      </c>
      <c r="B29" s="28"/>
      <c r="C29" s="28"/>
      <c r="D29" s="28"/>
      <c r="E29" s="29"/>
      <c r="F29" s="29"/>
      <c r="G29" s="28"/>
      <c r="H29" s="13"/>
      <c r="I29" s="28"/>
      <c r="J29" s="93"/>
      <c r="K29" s="119">
        <v>0</v>
      </c>
      <c r="L29" s="101">
        <f t="shared" si="0"/>
        <v>0.08</v>
      </c>
      <c r="M29" s="101">
        <f t="shared" si="1"/>
        <v>0</v>
      </c>
      <c r="N29" s="102" t="s">
        <v>181</v>
      </c>
      <c r="O29" s="106"/>
      <c r="P29" s="93"/>
      <c r="Q29" s="119">
        <v>0</v>
      </c>
      <c r="R29" s="101">
        <v>0.04</v>
      </c>
      <c r="S29" s="101">
        <f t="shared" si="2"/>
        <v>0</v>
      </c>
      <c r="T29" s="102" t="s">
        <v>188</v>
      </c>
      <c r="U29" s="106"/>
    </row>
    <row r="30" spans="1:21" s="26" customFormat="1" ht="25.5">
      <c r="A30" s="27" t="s">
        <v>78</v>
      </c>
      <c r="B30" s="28"/>
      <c r="C30" s="28"/>
      <c r="D30" s="28"/>
      <c r="E30" s="29"/>
      <c r="F30" s="29"/>
      <c r="G30" s="28"/>
      <c r="H30" s="13"/>
      <c r="I30" s="28"/>
      <c r="J30" s="93"/>
      <c r="K30" s="119">
        <v>0</v>
      </c>
      <c r="L30" s="101">
        <f t="shared" si="0"/>
        <v>0.08</v>
      </c>
      <c r="M30" s="101">
        <f t="shared" si="1"/>
        <v>0</v>
      </c>
      <c r="N30" s="102" t="s">
        <v>181</v>
      </c>
      <c r="O30" s="106"/>
      <c r="P30" s="93"/>
      <c r="Q30" s="119">
        <v>0</v>
      </c>
      <c r="R30" s="101">
        <v>0.04</v>
      </c>
      <c r="S30" s="101">
        <f t="shared" si="2"/>
        <v>0</v>
      </c>
      <c r="T30" s="102" t="s">
        <v>188</v>
      </c>
      <c r="U30" s="106"/>
    </row>
    <row r="31" spans="1:21" s="26" customFormat="1" ht="25.5">
      <c r="A31" s="27" t="s">
        <v>79</v>
      </c>
      <c r="B31" s="28"/>
      <c r="C31" s="28"/>
      <c r="D31" s="28"/>
      <c r="E31" s="29"/>
      <c r="F31" s="29"/>
      <c r="G31" s="28"/>
      <c r="H31" s="13"/>
      <c r="I31" s="28"/>
      <c r="J31" s="93"/>
      <c r="K31" s="119">
        <v>0</v>
      </c>
      <c r="L31" s="101">
        <f t="shared" si="0"/>
        <v>0.08</v>
      </c>
      <c r="M31" s="101">
        <f t="shared" si="1"/>
        <v>0</v>
      </c>
      <c r="N31" s="102" t="s">
        <v>181</v>
      </c>
      <c r="O31" s="106"/>
      <c r="P31" s="93"/>
      <c r="Q31" s="119">
        <v>0</v>
      </c>
      <c r="R31" s="101">
        <v>0.04</v>
      </c>
      <c r="S31" s="101">
        <f t="shared" si="2"/>
        <v>0</v>
      </c>
      <c r="T31" s="102" t="s">
        <v>188</v>
      </c>
      <c r="U31" s="106"/>
    </row>
    <row r="32" spans="1:21" s="26" customFormat="1" ht="25.5">
      <c r="A32" s="27" t="s">
        <v>80</v>
      </c>
      <c r="B32" s="28"/>
      <c r="C32" s="28"/>
      <c r="D32" s="28"/>
      <c r="E32" s="29"/>
      <c r="F32" s="29"/>
      <c r="G32" s="28"/>
      <c r="H32" s="13"/>
      <c r="I32" s="28"/>
      <c r="J32" s="93"/>
      <c r="K32" s="119">
        <v>0</v>
      </c>
      <c r="L32" s="101">
        <f t="shared" si="0"/>
        <v>0.08</v>
      </c>
      <c r="M32" s="101">
        <f t="shared" si="1"/>
        <v>0</v>
      </c>
      <c r="N32" s="102" t="s">
        <v>181</v>
      </c>
      <c r="O32" s="106"/>
      <c r="P32" s="93"/>
      <c r="Q32" s="119">
        <v>0</v>
      </c>
      <c r="R32" s="101">
        <v>0.04</v>
      </c>
      <c r="S32" s="101">
        <f t="shared" si="2"/>
        <v>0</v>
      </c>
      <c r="T32" s="102" t="s">
        <v>188</v>
      </c>
      <c r="U32" s="106"/>
    </row>
    <row r="33" spans="1:21" s="26" customFormat="1" ht="25.5">
      <c r="A33" s="27" t="s">
        <v>81</v>
      </c>
      <c r="B33" s="28"/>
      <c r="C33" s="28"/>
      <c r="D33" s="28"/>
      <c r="E33" s="29"/>
      <c r="F33" s="29"/>
      <c r="G33" s="28"/>
      <c r="H33" s="13"/>
      <c r="I33" s="28"/>
      <c r="J33" s="93"/>
      <c r="K33" s="119">
        <v>0</v>
      </c>
      <c r="L33" s="101">
        <f t="shared" si="0"/>
        <v>0.08</v>
      </c>
      <c r="M33" s="101">
        <f t="shared" si="1"/>
        <v>0</v>
      </c>
      <c r="N33" s="102" t="s">
        <v>181</v>
      </c>
      <c r="O33" s="106"/>
      <c r="P33" s="93"/>
      <c r="Q33" s="119">
        <v>0</v>
      </c>
      <c r="R33" s="101">
        <v>0.04</v>
      </c>
      <c r="S33" s="101">
        <f t="shared" si="2"/>
        <v>0</v>
      </c>
      <c r="T33" s="102" t="s">
        <v>188</v>
      </c>
      <c r="U33" s="106"/>
    </row>
    <row r="34" spans="1:21" s="26" customFormat="1" ht="25.5">
      <c r="A34" s="27" t="s">
        <v>82</v>
      </c>
      <c r="B34" s="28"/>
      <c r="C34" s="28"/>
      <c r="D34" s="28"/>
      <c r="E34" s="29"/>
      <c r="F34" s="29"/>
      <c r="G34" s="28"/>
      <c r="H34" s="13"/>
      <c r="I34" s="28"/>
      <c r="J34" s="93"/>
      <c r="K34" s="119">
        <v>0</v>
      </c>
      <c r="L34" s="101">
        <f t="shared" si="0"/>
        <v>0.08</v>
      </c>
      <c r="M34" s="101">
        <f t="shared" si="1"/>
        <v>0</v>
      </c>
      <c r="N34" s="102" t="s">
        <v>181</v>
      </c>
      <c r="O34" s="106"/>
      <c r="P34" s="93"/>
      <c r="Q34" s="119">
        <v>0</v>
      </c>
      <c r="R34" s="101">
        <v>0.04</v>
      </c>
      <c r="S34" s="101">
        <f t="shared" si="2"/>
        <v>0</v>
      </c>
      <c r="T34" s="102" t="s">
        <v>188</v>
      </c>
      <c r="U34" s="106"/>
    </row>
    <row r="35" spans="1:21" s="26" customFormat="1" ht="25.5">
      <c r="A35" s="27" t="s">
        <v>83</v>
      </c>
      <c r="B35" s="28"/>
      <c r="C35" s="28"/>
      <c r="D35" s="28"/>
      <c r="E35" s="29"/>
      <c r="F35" s="29"/>
      <c r="G35" s="28"/>
      <c r="H35" s="13"/>
      <c r="I35" s="28"/>
      <c r="J35" s="93"/>
      <c r="K35" s="119">
        <v>0</v>
      </c>
      <c r="L35" s="101"/>
      <c r="M35" s="101">
        <f t="shared" si="1"/>
        <v>0</v>
      </c>
      <c r="N35" s="102" t="s">
        <v>181</v>
      </c>
      <c r="O35" s="106"/>
      <c r="P35" s="93"/>
      <c r="Q35" s="119">
        <v>0</v>
      </c>
      <c r="R35" s="101"/>
      <c r="S35" s="101">
        <f t="shared" si="2"/>
        <v>0</v>
      </c>
      <c r="T35" s="102" t="s">
        <v>188</v>
      </c>
      <c r="U35" s="106"/>
    </row>
    <row r="36" spans="1:21" s="26" customFormat="1" ht="25.5">
      <c r="A36" s="27" t="s">
        <v>84</v>
      </c>
      <c r="B36" s="28"/>
      <c r="C36" s="28"/>
      <c r="D36" s="28"/>
      <c r="E36" s="29"/>
      <c r="F36" s="29"/>
      <c r="G36" s="28"/>
      <c r="H36" s="13"/>
      <c r="I36" s="28"/>
      <c r="J36" s="93"/>
      <c r="K36" s="119">
        <v>0</v>
      </c>
      <c r="L36" s="101"/>
      <c r="M36" s="101">
        <f t="shared" si="1"/>
        <v>0</v>
      </c>
      <c r="N36" s="102" t="s">
        <v>181</v>
      </c>
      <c r="O36" s="106"/>
      <c r="P36" s="93"/>
      <c r="Q36" s="119">
        <v>0</v>
      </c>
      <c r="R36" s="101"/>
      <c r="S36" s="101">
        <f t="shared" si="2"/>
        <v>0</v>
      </c>
      <c r="T36" s="102" t="s">
        <v>188</v>
      </c>
      <c r="U36" s="106"/>
    </row>
    <row r="37" spans="1:21" s="26" customFormat="1" ht="25.5">
      <c r="A37" s="27" t="s">
        <v>85</v>
      </c>
      <c r="B37" s="28"/>
      <c r="C37" s="28"/>
      <c r="D37" s="28"/>
      <c r="E37" s="29"/>
      <c r="F37" s="29"/>
      <c r="G37" s="28"/>
      <c r="H37" s="13"/>
      <c r="I37" s="28"/>
      <c r="J37" s="93"/>
      <c r="K37" s="119">
        <v>0</v>
      </c>
      <c r="L37" s="101"/>
      <c r="M37" s="101">
        <f t="shared" si="1"/>
        <v>0</v>
      </c>
      <c r="N37" s="102" t="s">
        <v>181</v>
      </c>
      <c r="O37" s="106"/>
      <c r="P37" s="93"/>
      <c r="Q37" s="119">
        <v>0</v>
      </c>
      <c r="R37" s="101"/>
      <c r="S37" s="101">
        <f t="shared" si="2"/>
        <v>0</v>
      </c>
      <c r="T37" s="102" t="s">
        <v>188</v>
      </c>
      <c r="U37" s="106"/>
    </row>
    <row r="38" spans="1:21" s="26" customFormat="1" ht="25.5">
      <c r="A38" s="27" t="s">
        <v>86</v>
      </c>
      <c r="B38" s="28"/>
      <c r="C38" s="28"/>
      <c r="D38" s="28"/>
      <c r="E38" s="29"/>
      <c r="F38" s="29"/>
      <c r="G38" s="28"/>
      <c r="H38" s="13"/>
      <c r="I38" s="28"/>
      <c r="J38" s="93"/>
      <c r="K38" s="119">
        <v>0</v>
      </c>
      <c r="L38" s="101"/>
      <c r="M38" s="101">
        <f t="shared" si="1"/>
        <v>0</v>
      </c>
      <c r="N38" s="102" t="s">
        <v>181</v>
      </c>
      <c r="O38" s="106"/>
      <c r="P38" s="93"/>
      <c r="Q38" s="119">
        <v>0</v>
      </c>
      <c r="R38" s="101"/>
      <c r="S38" s="101">
        <f t="shared" si="2"/>
        <v>0</v>
      </c>
      <c r="T38" s="102" t="s">
        <v>188</v>
      </c>
      <c r="U38" s="106"/>
    </row>
    <row r="39" spans="1:21" s="26" customFormat="1" ht="25.5">
      <c r="A39" s="27" t="s">
        <v>87</v>
      </c>
      <c r="B39" s="28"/>
      <c r="C39" s="28"/>
      <c r="D39" s="28"/>
      <c r="E39" s="29"/>
      <c r="F39" s="29"/>
      <c r="G39" s="28"/>
      <c r="H39" s="13"/>
      <c r="I39" s="28"/>
      <c r="J39" s="93"/>
      <c r="K39" s="119">
        <v>0</v>
      </c>
      <c r="L39" s="101"/>
      <c r="M39" s="101">
        <f t="shared" si="1"/>
        <v>0</v>
      </c>
      <c r="N39" s="102" t="s">
        <v>181</v>
      </c>
      <c r="O39" s="106"/>
      <c r="P39" s="93"/>
      <c r="Q39" s="119">
        <v>0</v>
      </c>
      <c r="R39" s="101"/>
      <c r="S39" s="101">
        <f t="shared" si="2"/>
        <v>0</v>
      </c>
      <c r="T39" s="102" t="s">
        <v>188</v>
      </c>
      <c r="U39" s="106"/>
    </row>
    <row r="40" spans="1:21" s="26" customFormat="1" ht="25.5">
      <c r="A40" s="27" t="s">
        <v>88</v>
      </c>
      <c r="B40" s="28"/>
      <c r="C40" s="28"/>
      <c r="D40" s="28"/>
      <c r="E40" s="29"/>
      <c r="F40" s="29"/>
      <c r="G40" s="28"/>
      <c r="H40" s="13"/>
      <c r="I40" s="28"/>
      <c r="J40" s="93"/>
      <c r="K40" s="119">
        <v>0</v>
      </c>
      <c r="L40" s="101"/>
      <c r="M40" s="101">
        <f t="shared" si="1"/>
        <v>0</v>
      </c>
      <c r="N40" s="102" t="s">
        <v>181</v>
      </c>
      <c r="O40" s="106"/>
      <c r="P40" s="93"/>
      <c r="Q40" s="119">
        <v>0</v>
      </c>
      <c r="R40" s="101"/>
      <c r="S40" s="101">
        <f t="shared" si="2"/>
        <v>0</v>
      </c>
      <c r="T40" s="102" t="s">
        <v>188</v>
      </c>
      <c r="U40" s="106"/>
    </row>
    <row r="41" spans="1:21" s="26" customFormat="1" ht="25.5">
      <c r="A41" s="27" t="s">
        <v>89</v>
      </c>
      <c r="B41" s="28"/>
      <c r="C41" s="28"/>
      <c r="D41" s="28"/>
      <c r="E41" s="29"/>
      <c r="F41" s="29"/>
      <c r="G41" s="28"/>
      <c r="H41" s="13"/>
      <c r="I41" s="28"/>
      <c r="J41" s="93"/>
      <c r="K41" s="119">
        <v>0</v>
      </c>
      <c r="L41" s="101"/>
      <c r="M41" s="101">
        <f t="shared" si="1"/>
        <v>0</v>
      </c>
      <c r="N41" s="102" t="s">
        <v>181</v>
      </c>
      <c r="O41" s="106"/>
      <c r="P41" s="93"/>
      <c r="Q41" s="119">
        <v>0</v>
      </c>
      <c r="R41" s="101"/>
      <c r="S41" s="101">
        <f t="shared" si="2"/>
        <v>0</v>
      </c>
      <c r="T41" s="102" t="s">
        <v>188</v>
      </c>
      <c r="U41" s="106"/>
    </row>
    <row r="42" spans="1:21" s="26" customFormat="1" ht="25.5">
      <c r="A42" s="27" t="s">
        <v>90</v>
      </c>
      <c r="B42" s="28"/>
      <c r="C42" s="28"/>
      <c r="D42" s="28"/>
      <c r="E42" s="29"/>
      <c r="F42" s="29"/>
      <c r="G42" s="28"/>
      <c r="H42" s="13"/>
      <c r="I42" s="28"/>
      <c r="J42" s="93"/>
      <c r="K42" s="119">
        <v>0</v>
      </c>
      <c r="L42" s="101"/>
      <c r="M42" s="101">
        <f t="shared" si="1"/>
        <v>0</v>
      </c>
      <c r="N42" s="102" t="s">
        <v>181</v>
      </c>
      <c r="O42" s="106"/>
      <c r="P42" s="93"/>
      <c r="Q42" s="119">
        <v>0</v>
      </c>
      <c r="R42" s="101"/>
      <c r="S42" s="101">
        <f t="shared" si="2"/>
        <v>0</v>
      </c>
      <c r="T42" s="102" t="s">
        <v>188</v>
      </c>
      <c r="U42" s="106"/>
    </row>
    <row r="43" spans="1:21" s="26" customFormat="1" ht="25.5">
      <c r="A43" s="27" t="s">
        <v>91</v>
      </c>
      <c r="B43" s="28"/>
      <c r="C43" s="28"/>
      <c r="D43" s="28"/>
      <c r="E43" s="29"/>
      <c r="F43" s="29"/>
      <c r="G43" s="28"/>
      <c r="H43" s="13"/>
      <c r="I43" s="28"/>
      <c r="J43" s="93"/>
      <c r="K43" s="119">
        <v>0</v>
      </c>
      <c r="L43" s="101"/>
      <c r="M43" s="101">
        <f t="shared" si="1"/>
        <v>0</v>
      </c>
      <c r="N43" s="102" t="s">
        <v>181</v>
      </c>
      <c r="O43" s="106"/>
      <c r="P43" s="93"/>
      <c r="Q43" s="119">
        <v>0</v>
      </c>
      <c r="R43" s="101"/>
      <c r="S43" s="101">
        <f t="shared" si="2"/>
        <v>0</v>
      </c>
      <c r="T43" s="102" t="s">
        <v>188</v>
      </c>
      <c r="U43" s="106"/>
    </row>
    <row r="44" spans="1:21" s="26" customFormat="1" ht="27" thickBot="1">
      <c r="A44" s="27" t="s">
        <v>92</v>
      </c>
      <c r="B44" s="28"/>
      <c r="C44" s="28"/>
      <c r="D44" s="28"/>
      <c r="E44" s="29"/>
      <c r="F44" s="29"/>
      <c r="G44" s="28"/>
      <c r="H44" s="13"/>
      <c r="I44" s="28"/>
      <c r="J44" s="93"/>
      <c r="K44" s="120">
        <v>0</v>
      </c>
      <c r="L44" s="107"/>
      <c r="M44" s="107">
        <f t="shared" si="1"/>
        <v>0</v>
      </c>
      <c r="N44" s="108" t="s">
        <v>181</v>
      </c>
      <c r="O44" s="109"/>
      <c r="P44" s="93"/>
      <c r="Q44" s="120">
        <v>0</v>
      </c>
      <c r="R44" s="107"/>
      <c r="S44" s="107">
        <f t="shared" si="2"/>
        <v>0</v>
      </c>
      <c r="T44" s="108" t="s">
        <v>188</v>
      </c>
      <c r="U44" s="109"/>
    </row>
    <row r="47" spans="11:20" ht="12.75">
      <c r="K47" s="114" t="s">
        <v>177</v>
      </c>
      <c r="L47" s="115">
        <f>SUM(L10:L44)</f>
        <v>2.0000000000000004</v>
      </c>
      <c r="M47" s="115">
        <f>SUM(M10:M44)</f>
        <v>0.04</v>
      </c>
      <c r="N47" s="116" t="str">
        <f>N41</f>
        <v>1: Risks</v>
      </c>
      <c r="Q47" s="114" t="s">
        <v>177</v>
      </c>
      <c r="R47" s="115">
        <f>SUM(R10:R44)</f>
        <v>1.0000000000000002</v>
      </c>
      <c r="S47" s="115">
        <f>SUM(S10:S44)</f>
        <v>0.02</v>
      </c>
      <c r="T47" s="116" t="str">
        <f>T41</f>
        <v>3: Risk/Control Link</v>
      </c>
    </row>
  </sheetData>
  <sheetProtection/>
  <mergeCells count="10">
    <mergeCell ref="W23:Y23"/>
    <mergeCell ref="W24:Y24"/>
    <mergeCell ref="W25:Y25"/>
    <mergeCell ref="W26:Y26"/>
    <mergeCell ref="F2:G2"/>
    <mergeCell ref="H2:I2"/>
    <mergeCell ref="K8:O8"/>
    <mergeCell ref="Q8:U8"/>
    <mergeCell ref="W21:Y21"/>
    <mergeCell ref="W22:Y22"/>
  </mergeCells>
  <dataValidations count="2">
    <dataValidation type="list" allowBlank="1" showInputMessage="1" showErrorMessage="1" sqref="E9:E44">
      <formula1>'Part 1 - GBI Risks'!$F$3:$F$5</formula1>
    </dataValidation>
    <dataValidation type="list" allowBlank="1" showInputMessage="1" showErrorMessage="1" sqref="F9:F44">
      <formula1>'Part 1 - GBI Risks'!$H$3:$H$5</formula1>
    </dataValidation>
  </dataValidations>
  <printOptions/>
  <pageMargins left="0.75" right="0.75" top="1" bottom="1" header="0.5" footer="0.5"/>
  <pageSetup fitToHeight="0" fitToWidth="1" orientation="landscape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9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2" sqref="B12"/>
    </sheetView>
  </sheetViews>
  <sheetFormatPr defaultColWidth="8.8515625" defaultRowHeight="12.75"/>
  <cols>
    <col min="1" max="1" width="10.28125" style="5" bestFit="1" customWidth="1"/>
    <col min="2" max="2" width="36.8515625" style="5" customWidth="1"/>
    <col min="3" max="3" width="40.140625" style="5" customWidth="1"/>
    <col min="4" max="4" width="8.7109375" style="5" customWidth="1"/>
    <col min="5" max="6" width="11.7109375" style="5" customWidth="1"/>
    <col min="7" max="7" width="12.28125" style="5" customWidth="1"/>
    <col min="8" max="8" width="11.00390625" style="6" bestFit="1" customWidth="1"/>
    <col min="9" max="9" width="14.140625" style="5" customWidth="1"/>
    <col min="10" max="10" width="15.140625" style="5" customWidth="1"/>
    <col min="11" max="11" width="18.140625" style="5" bestFit="1" customWidth="1"/>
    <col min="12" max="12" width="7.28125" style="0" customWidth="1"/>
    <col min="13" max="13" width="10.421875" style="0" bestFit="1" customWidth="1"/>
    <col min="14" max="14" width="8.421875" style="0" customWidth="1"/>
    <col min="15" max="15" width="12.7109375" style="0" bestFit="1" customWidth="1"/>
    <col min="16" max="16" width="11.140625" style="0" bestFit="1" customWidth="1"/>
    <col min="17" max="17" width="13.00390625" style="0" customWidth="1"/>
    <col min="18" max="19" width="8.8515625" style="0" customWidth="1"/>
    <col min="20" max="20" width="9.28125" style="0" bestFit="1" customWidth="1"/>
    <col min="21" max="21" width="7.28125" style="0" bestFit="1" customWidth="1"/>
    <col min="22" max="37" width="3.28125" style="0" bestFit="1" customWidth="1"/>
    <col min="38" max="38" width="26.00390625" style="0" customWidth="1"/>
    <col min="39" max="39" width="2.8515625" style="100" hidden="1" customWidth="1"/>
    <col min="40" max="40" width="5.421875" style="0" hidden="1" customWidth="1"/>
    <col min="41" max="41" width="8.8515625" style="0" hidden="1" customWidth="1"/>
    <col min="42" max="42" width="8.7109375" style="0" hidden="1" customWidth="1"/>
    <col min="43" max="43" width="8.8515625" style="0" hidden="1" customWidth="1"/>
    <col min="44" max="44" width="15.140625" style="5" hidden="1" customWidth="1"/>
    <col min="45" max="45" width="2.8515625" style="100" hidden="1" customWidth="1"/>
    <col min="46" max="46" width="5.421875" style="0" hidden="1" customWidth="1"/>
    <col min="47" max="47" width="8.8515625" style="0" hidden="1" customWidth="1"/>
    <col min="48" max="48" width="8.7109375" style="0" hidden="1" customWidth="1"/>
    <col min="49" max="49" width="8.8515625" style="0" hidden="1" customWidth="1"/>
    <col min="50" max="50" width="15.140625" style="5" hidden="1" customWidth="1"/>
    <col min="51" max="51" width="8.8515625" style="0" hidden="1" customWidth="1"/>
  </cols>
  <sheetData>
    <row r="1" ht="15.75">
      <c r="B1" s="8" t="s">
        <v>98</v>
      </c>
    </row>
    <row r="2" spans="1:2" ht="12.75">
      <c r="A2" s="18" t="s">
        <v>95</v>
      </c>
      <c r="B2" s="19"/>
    </row>
    <row r="3" spans="1:50" ht="27">
      <c r="A3" s="18" t="s">
        <v>96</v>
      </c>
      <c r="B3" s="20"/>
      <c r="AN3" s="22"/>
      <c r="AO3" s="22"/>
      <c r="AP3" s="22"/>
      <c r="AQ3" s="22"/>
      <c r="AR3" s="91"/>
      <c r="AT3" s="22"/>
      <c r="AU3" s="22"/>
      <c r="AV3" s="22"/>
      <c r="AW3" s="22"/>
      <c r="AX3" s="91"/>
    </row>
    <row r="4" spans="1:50" ht="15.75">
      <c r="A4" s="21"/>
      <c r="AN4" s="22"/>
      <c r="AO4" s="22"/>
      <c r="AP4" s="22"/>
      <c r="AQ4" s="22"/>
      <c r="AR4" s="91"/>
      <c r="AT4" s="22"/>
      <c r="AU4" s="22"/>
      <c r="AV4" s="22"/>
      <c r="AW4" s="22"/>
      <c r="AX4" s="91"/>
    </row>
    <row r="5" spans="1:50" ht="15.75">
      <c r="A5" s="21"/>
      <c r="AN5" s="22"/>
      <c r="AO5" s="22"/>
      <c r="AP5" s="22"/>
      <c r="AQ5" s="22"/>
      <c r="AR5" s="91"/>
      <c r="AT5" s="22"/>
      <c r="AU5" s="22"/>
      <c r="AV5" s="22"/>
      <c r="AW5" s="22"/>
      <c r="AX5" s="91"/>
    </row>
    <row r="6" spans="40:50" ht="16.5" thickBot="1">
      <c r="AN6" s="22"/>
      <c r="AO6" s="22"/>
      <c r="AP6" s="22"/>
      <c r="AQ6" s="22"/>
      <c r="AR6" s="91"/>
      <c r="AT6" s="22"/>
      <c r="AU6" s="22"/>
      <c r="AV6" s="22"/>
      <c r="AW6" s="22"/>
      <c r="AX6" s="91"/>
    </row>
    <row r="7" spans="1:45" ht="13.5" customHeight="1" thickBot="1">
      <c r="A7" s="145" t="s">
        <v>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7" t="s">
        <v>25</v>
      </c>
      <c r="M7" s="148"/>
      <c r="N7" s="148"/>
      <c r="O7" s="148"/>
      <c r="P7" s="148"/>
      <c r="Q7" s="149"/>
      <c r="R7" s="150" t="s">
        <v>1</v>
      </c>
      <c r="S7" s="151"/>
      <c r="T7" s="151"/>
      <c r="U7" s="151"/>
      <c r="V7" s="150" t="s">
        <v>99</v>
      </c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2"/>
      <c r="AM7" s="122"/>
      <c r="AS7" s="122"/>
    </row>
    <row r="8" spans="1:50" ht="12.75" customHeight="1">
      <c r="A8" s="82"/>
      <c r="B8" s="82"/>
      <c r="C8" s="82"/>
      <c r="D8" s="82"/>
      <c r="E8" s="82"/>
      <c r="F8" s="82"/>
      <c r="G8" s="82"/>
      <c r="H8" s="53"/>
      <c r="I8" s="52"/>
      <c r="J8" s="54"/>
      <c r="K8" s="54"/>
      <c r="L8" s="142"/>
      <c r="M8" s="143"/>
      <c r="N8" s="143"/>
      <c r="O8" s="143"/>
      <c r="P8" s="143"/>
      <c r="Q8" s="144"/>
      <c r="R8" s="55" t="s">
        <v>2</v>
      </c>
      <c r="S8" s="56" t="s">
        <v>3</v>
      </c>
      <c r="T8" s="56" t="s">
        <v>3</v>
      </c>
      <c r="U8" s="56" t="s">
        <v>4</v>
      </c>
      <c r="AN8" s="17"/>
      <c r="AO8" s="17"/>
      <c r="AP8" s="17"/>
      <c r="AQ8" s="17"/>
      <c r="AR8" s="92"/>
      <c r="AT8" s="17"/>
      <c r="AU8" s="17"/>
      <c r="AV8" s="17"/>
      <c r="AW8" s="17"/>
      <c r="AX8" s="92"/>
    </row>
    <row r="9" spans="1:50" ht="193.5" thickBot="1">
      <c r="A9" s="82" t="s">
        <v>97</v>
      </c>
      <c r="B9" s="82" t="s">
        <v>120</v>
      </c>
      <c r="C9" s="82" t="s">
        <v>5</v>
      </c>
      <c r="D9" s="82" t="s">
        <v>26</v>
      </c>
      <c r="E9" s="82" t="s">
        <v>27</v>
      </c>
      <c r="F9" s="82" t="s">
        <v>122</v>
      </c>
      <c r="G9" s="82" t="s">
        <v>121</v>
      </c>
      <c r="H9" s="57" t="s">
        <v>32</v>
      </c>
      <c r="I9" s="57" t="s">
        <v>106</v>
      </c>
      <c r="J9" s="57" t="s">
        <v>24</v>
      </c>
      <c r="K9" s="57" t="s">
        <v>28</v>
      </c>
      <c r="L9" s="58" t="s">
        <v>23</v>
      </c>
      <c r="M9" s="59" t="s">
        <v>113</v>
      </c>
      <c r="N9" s="59" t="s">
        <v>102</v>
      </c>
      <c r="O9" s="59" t="s">
        <v>22</v>
      </c>
      <c r="P9" s="59" t="s">
        <v>101</v>
      </c>
      <c r="Q9" s="60" t="s">
        <v>100</v>
      </c>
      <c r="R9" s="61" t="s">
        <v>6</v>
      </c>
      <c r="S9" s="62" t="s">
        <v>7</v>
      </c>
      <c r="T9" s="62" t="s">
        <v>8</v>
      </c>
      <c r="U9" s="62" t="s">
        <v>173</v>
      </c>
      <c r="V9" s="45" t="s">
        <v>9</v>
      </c>
      <c r="W9" s="46" t="s">
        <v>104</v>
      </c>
      <c r="X9" s="46" t="s">
        <v>10</v>
      </c>
      <c r="Y9" s="46" t="s">
        <v>11</v>
      </c>
      <c r="Z9" s="46" t="s">
        <v>103</v>
      </c>
      <c r="AA9" s="46" t="s">
        <v>12</v>
      </c>
      <c r="AB9" s="46" t="s">
        <v>13</v>
      </c>
      <c r="AC9" s="46" t="s">
        <v>14</v>
      </c>
      <c r="AD9" s="46" t="s">
        <v>15</v>
      </c>
      <c r="AE9" s="46" t="s">
        <v>105</v>
      </c>
      <c r="AF9" s="46" t="s">
        <v>16</v>
      </c>
      <c r="AG9" s="46" t="s">
        <v>17</v>
      </c>
      <c r="AH9" s="46" t="s">
        <v>18</v>
      </c>
      <c r="AI9" s="46" t="s">
        <v>19</v>
      </c>
      <c r="AJ9" s="47" t="s">
        <v>20</v>
      </c>
      <c r="AK9" s="47" t="s">
        <v>21</v>
      </c>
      <c r="AL9" s="79" t="s">
        <v>108</v>
      </c>
      <c r="AM9" s="123"/>
      <c r="AN9" s="17"/>
      <c r="AO9" s="17"/>
      <c r="AP9" s="17"/>
      <c r="AQ9" s="17"/>
      <c r="AR9" s="92"/>
      <c r="AS9" s="123"/>
      <c r="AT9" s="17"/>
      <c r="AU9" s="17"/>
      <c r="AV9" s="17"/>
      <c r="AW9" s="17"/>
      <c r="AX9" s="92"/>
    </row>
    <row r="10" spans="1:50" s="4" customFormat="1" ht="30.75" thickBot="1">
      <c r="A10" s="69" t="s">
        <v>159</v>
      </c>
      <c r="B10" s="71" t="s">
        <v>161</v>
      </c>
      <c r="C10" s="70" t="s">
        <v>160</v>
      </c>
      <c r="D10" s="71" t="s">
        <v>29</v>
      </c>
      <c r="E10" s="3" t="s">
        <v>162</v>
      </c>
      <c r="F10" s="63" t="s">
        <v>165</v>
      </c>
      <c r="G10" s="63" t="s">
        <v>166</v>
      </c>
      <c r="H10" s="63" t="s">
        <v>33</v>
      </c>
      <c r="I10" s="77" t="s">
        <v>170</v>
      </c>
      <c r="J10" s="63" t="s">
        <v>171</v>
      </c>
      <c r="K10" s="63" t="s">
        <v>171</v>
      </c>
      <c r="L10" s="64"/>
      <c r="M10" s="64" t="s">
        <v>30</v>
      </c>
      <c r="N10" s="64" t="s">
        <v>30</v>
      </c>
      <c r="O10" s="64" t="s">
        <v>30</v>
      </c>
      <c r="P10" s="64"/>
      <c r="Q10" s="64"/>
      <c r="R10" s="64" t="s">
        <v>35</v>
      </c>
      <c r="S10" s="64" t="s">
        <v>31</v>
      </c>
      <c r="T10" s="64" t="s">
        <v>36</v>
      </c>
      <c r="U10" s="64" t="s">
        <v>37</v>
      </c>
      <c r="V10" s="64" t="s">
        <v>172</v>
      </c>
      <c r="W10" s="67"/>
      <c r="X10" s="67"/>
      <c r="Y10" s="64" t="s">
        <v>33</v>
      </c>
      <c r="Z10" s="67"/>
      <c r="AA10" s="64" t="s">
        <v>33</v>
      </c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48" t="s">
        <v>109</v>
      </c>
      <c r="AM10" s="117"/>
      <c r="AN10" s="136" t="s">
        <v>184</v>
      </c>
      <c r="AO10" s="137"/>
      <c r="AP10" s="137"/>
      <c r="AQ10" s="137"/>
      <c r="AR10" s="138"/>
      <c r="AS10" s="117"/>
      <c r="AT10" s="136" t="s">
        <v>185</v>
      </c>
      <c r="AU10" s="137"/>
      <c r="AV10" s="137"/>
      <c r="AW10" s="137"/>
      <c r="AX10" s="138"/>
    </row>
    <row r="11" spans="1:50" s="4" customFormat="1" ht="75.75" thickBot="1">
      <c r="A11" s="69" t="s">
        <v>158</v>
      </c>
      <c r="B11" s="71" t="s">
        <v>163</v>
      </c>
      <c r="C11" s="70" t="s">
        <v>164</v>
      </c>
      <c r="D11" s="71" t="s">
        <v>29</v>
      </c>
      <c r="E11" s="3" t="s">
        <v>107</v>
      </c>
      <c r="F11" s="63" t="s">
        <v>31</v>
      </c>
      <c r="G11" s="63" t="s">
        <v>167</v>
      </c>
      <c r="H11" s="63" t="s">
        <v>168</v>
      </c>
      <c r="I11" s="77" t="s">
        <v>38</v>
      </c>
      <c r="J11" s="63" t="s">
        <v>34</v>
      </c>
      <c r="K11" s="63" t="s">
        <v>35</v>
      </c>
      <c r="L11" s="64" t="s">
        <v>30</v>
      </c>
      <c r="M11" s="64" t="s">
        <v>30</v>
      </c>
      <c r="N11" s="64" t="s">
        <v>30</v>
      </c>
      <c r="O11" s="64" t="s">
        <v>30</v>
      </c>
      <c r="P11" s="64"/>
      <c r="Q11" s="64" t="s">
        <v>30</v>
      </c>
      <c r="R11" s="64" t="s">
        <v>35</v>
      </c>
      <c r="S11" s="64" t="s">
        <v>31</v>
      </c>
      <c r="T11" s="64" t="s">
        <v>36</v>
      </c>
      <c r="U11" s="64" t="s">
        <v>37</v>
      </c>
      <c r="V11" s="64" t="s">
        <v>33</v>
      </c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48" t="s">
        <v>109</v>
      </c>
      <c r="AM11" s="121"/>
      <c r="AN11" s="110" t="s">
        <v>178</v>
      </c>
      <c r="AO11" s="111" t="s">
        <v>179</v>
      </c>
      <c r="AP11" s="112" t="s">
        <v>176</v>
      </c>
      <c r="AQ11" s="112" t="s">
        <v>174</v>
      </c>
      <c r="AR11" s="113" t="s">
        <v>108</v>
      </c>
      <c r="AS11" s="121"/>
      <c r="AT11" s="110" t="s">
        <v>178</v>
      </c>
      <c r="AU11" s="111" t="s">
        <v>179</v>
      </c>
      <c r="AV11" s="112" t="s">
        <v>176</v>
      </c>
      <c r="AW11" s="112" t="s">
        <v>174</v>
      </c>
      <c r="AX11" s="113" t="s">
        <v>108</v>
      </c>
    </row>
    <row r="12" spans="1:50" s="2" customFormat="1" ht="25.5">
      <c r="A12" s="27" t="s">
        <v>123</v>
      </c>
      <c r="B12" s="72"/>
      <c r="C12" s="72"/>
      <c r="D12" s="72"/>
      <c r="E12" s="1"/>
      <c r="F12" s="65"/>
      <c r="G12" s="65"/>
      <c r="H12" s="65"/>
      <c r="I12" s="78"/>
      <c r="J12" s="65"/>
      <c r="K12" s="6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8"/>
      <c r="X12" s="66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49"/>
      <c r="AM12" s="124"/>
      <c r="AN12" s="118">
        <v>0.5</v>
      </c>
      <c r="AO12" s="103">
        <f>2/15</f>
        <v>0.13333333333333333</v>
      </c>
      <c r="AP12" s="103">
        <f>AO12*AN12</f>
        <v>0.06666666666666667</v>
      </c>
      <c r="AQ12" s="104" t="s">
        <v>182</v>
      </c>
      <c r="AR12" s="105"/>
      <c r="AS12" s="124"/>
      <c r="AT12" s="118">
        <v>0.5</v>
      </c>
      <c r="AU12" s="103">
        <f>2/15</f>
        <v>0.13333333333333333</v>
      </c>
      <c r="AV12" s="103">
        <f>AU12*AT12</f>
        <v>0.06666666666666667</v>
      </c>
      <c r="AW12" s="104" t="s">
        <v>186</v>
      </c>
      <c r="AX12" s="105"/>
    </row>
    <row r="13" spans="1:50" s="2" customFormat="1" ht="25.5">
      <c r="A13" s="27" t="s">
        <v>124</v>
      </c>
      <c r="B13" s="73"/>
      <c r="C13" s="72"/>
      <c r="D13" s="72"/>
      <c r="E13" s="1"/>
      <c r="F13" s="65"/>
      <c r="G13" s="65"/>
      <c r="H13" s="65"/>
      <c r="I13" s="78"/>
      <c r="J13" s="65"/>
      <c r="K13" s="65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8"/>
      <c r="AL13" s="49"/>
      <c r="AM13" s="125"/>
      <c r="AN13" s="119">
        <v>0</v>
      </c>
      <c r="AO13" s="101">
        <f aca="true" t="shared" si="0" ref="AO13:AO26">2/15</f>
        <v>0.13333333333333333</v>
      </c>
      <c r="AP13" s="101">
        <f aca="true" t="shared" si="1" ref="AP13:AP46">AO13*AN13</f>
        <v>0</v>
      </c>
      <c r="AQ13" s="102" t="s">
        <v>182</v>
      </c>
      <c r="AR13" s="106"/>
      <c r="AS13" s="125"/>
      <c r="AT13" s="119">
        <v>0</v>
      </c>
      <c r="AU13" s="101">
        <f aca="true" t="shared" si="2" ref="AU13:AU26">2/15</f>
        <v>0.13333333333333333</v>
      </c>
      <c r="AV13" s="101">
        <f aca="true" t="shared" si="3" ref="AV13:AV46">AU13*AT13</f>
        <v>0</v>
      </c>
      <c r="AW13" s="102" t="s">
        <v>186</v>
      </c>
      <c r="AX13" s="106"/>
    </row>
    <row r="14" spans="1:50" s="2" customFormat="1" ht="25.5">
      <c r="A14" s="27" t="s">
        <v>125</v>
      </c>
      <c r="B14" s="72"/>
      <c r="C14" s="72"/>
      <c r="D14" s="72"/>
      <c r="E14" s="1"/>
      <c r="F14" s="65"/>
      <c r="G14" s="65"/>
      <c r="H14" s="65"/>
      <c r="I14" s="78"/>
      <c r="J14" s="65"/>
      <c r="K14" s="65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8"/>
      <c r="W14" s="68"/>
      <c r="X14" s="68"/>
      <c r="Y14" s="68"/>
      <c r="Z14" s="66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6"/>
      <c r="AL14" s="49"/>
      <c r="AM14" s="125"/>
      <c r="AN14" s="119">
        <v>0</v>
      </c>
      <c r="AO14" s="101">
        <f t="shared" si="0"/>
        <v>0.13333333333333333</v>
      </c>
      <c r="AP14" s="101">
        <f t="shared" si="1"/>
        <v>0</v>
      </c>
      <c r="AQ14" s="102" t="s">
        <v>182</v>
      </c>
      <c r="AR14" s="106"/>
      <c r="AS14" s="125"/>
      <c r="AT14" s="119">
        <v>0</v>
      </c>
      <c r="AU14" s="101">
        <f t="shared" si="2"/>
        <v>0.13333333333333333</v>
      </c>
      <c r="AV14" s="101">
        <f t="shared" si="3"/>
        <v>0</v>
      </c>
      <c r="AW14" s="102" t="s">
        <v>186</v>
      </c>
      <c r="AX14" s="106"/>
    </row>
    <row r="15" spans="1:50" s="2" customFormat="1" ht="25.5">
      <c r="A15" s="27" t="s">
        <v>126</v>
      </c>
      <c r="B15" s="72"/>
      <c r="C15" s="72"/>
      <c r="D15" s="72"/>
      <c r="E15" s="1"/>
      <c r="F15" s="65"/>
      <c r="G15" s="65"/>
      <c r="H15" s="65"/>
      <c r="I15" s="78"/>
      <c r="J15" s="65"/>
      <c r="K15" s="65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8"/>
      <c r="W15" s="68"/>
      <c r="X15" s="68"/>
      <c r="Y15" s="68"/>
      <c r="Z15" s="66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6"/>
      <c r="AL15" s="49"/>
      <c r="AM15" s="125"/>
      <c r="AN15" s="119">
        <v>0</v>
      </c>
      <c r="AO15" s="101">
        <f t="shared" si="0"/>
        <v>0.13333333333333333</v>
      </c>
      <c r="AP15" s="101">
        <f t="shared" si="1"/>
        <v>0</v>
      </c>
      <c r="AQ15" s="102" t="s">
        <v>182</v>
      </c>
      <c r="AR15" s="106"/>
      <c r="AS15" s="125"/>
      <c r="AT15" s="119">
        <v>0</v>
      </c>
      <c r="AU15" s="101">
        <f t="shared" si="2"/>
        <v>0.13333333333333333</v>
      </c>
      <c r="AV15" s="101">
        <f t="shared" si="3"/>
        <v>0</v>
      </c>
      <c r="AW15" s="102" t="s">
        <v>186</v>
      </c>
      <c r="AX15" s="106"/>
    </row>
    <row r="16" spans="1:50" s="2" customFormat="1" ht="25.5">
      <c r="A16" s="27" t="s">
        <v>127</v>
      </c>
      <c r="B16" s="72"/>
      <c r="C16" s="72"/>
      <c r="D16" s="72"/>
      <c r="E16" s="1"/>
      <c r="F16" s="65"/>
      <c r="G16" s="65"/>
      <c r="H16" s="65"/>
      <c r="I16" s="78"/>
      <c r="J16" s="65"/>
      <c r="K16" s="65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8"/>
      <c r="W16" s="68"/>
      <c r="X16" s="68"/>
      <c r="Y16" s="68"/>
      <c r="Z16" s="66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6"/>
      <c r="AL16" s="49"/>
      <c r="AM16" s="125"/>
      <c r="AN16" s="119">
        <v>0</v>
      </c>
      <c r="AO16" s="101">
        <f t="shared" si="0"/>
        <v>0.13333333333333333</v>
      </c>
      <c r="AP16" s="101">
        <f t="shared" si="1"/>
        <v>0</v>
      </c>
      <c r="AQ16" s="102" t="s">
        <v>182</v>
      </c>
      <c r="AR16" s="106"/>
      <c r="AS16" s="125"/>
      <c r="AT16" s="119">
        <v>0</v>
      </c>
      <c r="AU16" s="101">
        <f t="shared" si="2"/>
        <v>0.13333333333333333</v>
      </c>
      <c r="AV16" s="101">
        <f t="shared" si="3"/>
        <v>0</v>
      </c>
      <c r="AW16" s="102" t="s">
        <v>186</v>
      </c>
      <c r="AX16" s="106"/>
    </row>
    <row r="17" spans="1:50" s="2" customFormat="1" ht="25.5">
      <c r="A17" s="27" t="s">
        <v>128</v>
      </c>
      <c r="B17" s="72"/>
      <c r="C17" s="72"/>
      <c r="D17" s="72"/>
      <c r="E17" s="1"/>
      <c r="F17" s="65"/>
      <c r="G17" s="65"/>
      <c r="H17" s="65"/>
      <c r="I17" s="78"/>
      <c r="J17" s="65"/>
      <c r="K17" s="65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8"/>
      <c r="W17" s="68"/>
      <c r="X17" s="68"/>
      <c r="Y17" s="68"/>
      <c r="Z17" s="66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6"/>
      <c r="AL17" s="49"/>
      <c r="AM17" s="125"/>
      <c r="AN17" s="119">
        <v>0</v>
      </c>
      <c r="AO17" s="101">
        <f t="shared" si="0"/>
        <v>0.13333333333333333</v>
      </c>
      <c r="AP17" s="101">
        <f t="shared" si="1"/>
        <v>0</v>
      </c>
      <c r="AQ17" s="102" t="s">
        <v>182</v>
      </c>
      <c r="AR17" s="106"/>
      <c r="AS17" s="125"/>
      <c r="AT17" s="119">
        <v>0</v>
      </c>
      <c r="AU17" s="101">
        <f t="shared" si="2"/>
        <v>0.13333333333333333</v>
      </c>
      <c r="AV17" s="101">
        <f t="shared" si="3"/>
        <v>0</v>
      </c>
      <c r="AW17" s="102" t="s">
        <v>186</v>
      </c>
      <c r="AX17" s="106"/>
    </row>
    <row r="18" spans="1:50" s="2" customFormat="1" ht="25.5">
      <c r="A18" s="27" t="s">
        <v>129</v>
      </c>
      <c r="B18" s="72"/>
      <c r="C18" s="72"/>
      <c r="D18" s="72"/>
      <c r="E18" s="1"/>
      <c r="F18" s="65"/>
      <c r="G18" s="65"/>
      <c r="H18" s="65"/>
      <c r="I18" s="78"/>
      <c r="J18" s="65"/>
      <c r="K18" s="6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8"/>
      <c r="W18" s="68"/>
      <c r="X18" s="68"/>
      <c r="Y18" s="68"/>
      <c r="Z18" s="66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6"/>
      <c r="AL18" s="49"/>
      <c r="AM18" s="125"/>
      <c r="AN18" s="119">
        <v>0</v>
      </c>
      <c r="AO18" s="101">
        <f t="shared" si="0"/>
        <v>0.13333333333333333</v>
      </c>
      <c r="AP18" s="101">
        <f t="shared" si="1"/>
        <v>0</v>
      </c>
      <c r="AQ18" s="102" t="s">
        <v>182</v>
      </c>
      <c r="AR18" s="106"/>
      <c r="AS18" s="125"/>
      <c r="AT18" s="119">
        <v>0</v>
      </c>
      <c r="AU18" s="101">
        <f t="shared" si="2"/>
        <v>0.13333333333333333</v>
      </c>
      <c r="AV18" s="101">
        <f t="shared" si="3"/>
        <v>0</v>
      </c>
      <c r="AW18" s="102" t="s">
        <v>186</v>
      </c>
      <c r="AX18" s="106"/>
    </row>
    <row r="19" spans="1:50" s="2" customFormat="1" ht="25.5">
      <c r="A19" s="27" t="s">
        <v>130</v>
      </c>
      <c r="B19" s="72"/>
      <c r="C19" s="72"/>
      <c r="D19" s="72"/>
      <c r="E19" s="1"/>
      <c r="F19" s="65"/>
      <c r="G19" s="65"/>
      <c r="H19" s="65"/>
      <c r="I19" s="78"/>
      <c r="J19" s="65"/>
      <c r="K19" s="65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8"/>
      <c r="W19" s="68"/>
      <c r="X19" s="68"/>
      <c r="Y19" s="68"/>
      <c r="Z19" s="66"/>
      <c r="AA19" s="66"/>
      <c r="AB19" s="68"/>
      <c r="AC19" s="68"/>
      <c r="AD19" s="68"/>
      <c r="AE19" s="68"/>
      <c r="AF19" s="68"/>
      <c r="AG19" s="68"/>
      <c r="AH19" s="68"/>
      <c r="AI19" s="68"/>
      <c r="AJ19" s="68"/>
      <c r="AK19" s="66"/>
      <c r="AL19" s="49"/>
      <c r="AM19" s="125"/>
      <c r="AN19" s="119">
        <v>0</v>
      </c>
      <c r="AO19" s="101">
        <f t="shared" si="0"/>
        <v>0.13333333333333333</v>
      </c>
      <c r="AP19" s="101">
        <f t="shared" si="1"/>
        <v>0</v>
      </c>
      <c r="AQ19" s="102" t="s">
        <v>182</v>
      </c>
      <c r="AR19" s="106"/>
      <c r="AS19" s="125"/>
      <c r="AT19" s="119">
        <v>0</v>
      </c>
      <c r="AU19" s="101">
        <f t="shared" si="2"/>
        <v>0.13333333333333333</v>
      </c>
      <c r="AV19" s="101">
        <f t="shared" si="3"/>
        <v>0</v>
      </c>
      <c r="AW19" s="102" t="s">
        <v>186</v>
      </c>
      <c r="AX19" s="106"/>
    </row>
    <row r="20" spans="1:50" s="2" customFormat="1" ht="25.5">
      <c r="A20" s="27" t="s">
        <v>131</v>
      </c>
      <c r="B20" s="72"/>
      <c r="C20" s="72"/>
      <c r="D20" s="72"/>
      <c r="E20" s="1"/>
      <c r="F20" s="65"/>
      <c r="G20" s="65"/>
      <c r="H20" s="65"/>
      <c r="I20" s="78"/>
      <c r="J20" s="65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8"/>
      <c r="W20" s="68"/>
      <c r="X20" s="68"/>
      <c r="Y20" s="68"/>
      <c r="Z20" s="6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6"/>
      <c r="AL20" s="49"/>
      <c r="AM20" s="125"/>
      <c r="AN20" s="119">
        <v>0</v>
      </c>
      <c r="AO20" s="101">
        <f t="shared" si="0"/>
        <v>0.13333333333333333</v>
      </c>
      <c r="AP20" s="101">
        <f t="shared" si="1"/>
        <v>0</v>
      </c>
      <c r="AQ20" s="102" t="s">
        <v>182</v>
      </c>
      <c r="AR20" s="106"/>
      <c r="AS20" s="125"/>
      <c r="AT20" s="119">
        <v>0</v>
      </c>
      <c r="AU20" s="101">
        <f t="shared" si="2"/>
        <v>0.13333333333333333</v>
      </c>
      <c r="AV20" s="101">
        <f t="shared" si="3"/>
        <v>0</v>
      </c>
      <c r="AW20" s="102" t="s">
        <v>186</v>
      </c>
      <c r="AX20" s="106"/>
    </row>
    <row r="21" spans="1:50" s="2" customFormat="1" ht="25.5">
      <c r="A21" s="27" t="s">
        <v>132</v>
      </c>
      <c r="B21" s="72"/>
      <c r="C21" s="72"/>
      <c r="D21" s="72"/>
      <c r="E21" s="1"/>
      <c r="F21" s="65"/>
      <c r="G21" s="65"/>
      <c r="H21" s="65"/>
      <c r="I21" s="78"/>
      <c r="J21" s="65"/>
      <c r="K21" s="65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8"/>
      <c r="W21" s="68"/>
      <c r="X21" s="68"/>
      <c r="Y21" s="68"/>
      <c r="Z21" s="66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6"/>
      <c r="AL21" s="49"/>
      <c r="AM21" s="125"/>
      <c r="AN21" s="119">
        <v>0</v>
      </c>
      <c r="AO21" s="101">
        <f t="shared" si="0"/>
        <v>0.13333333333333333</v>
      </c>
      <c r="AP21" s="101">
        <f t="shared" si="1"/>
        <v>0</v>
      </c>
      <c r="AQ21" s="102" t="s">
        <v>182</v>
      </c>
      <c r="AR21" s="106"/>
      <c r="AS21" s="125"/>
      <c r="AT21" s="119">
        <v>0</v>
      </c>
      <c r="AU21" s="101">
        <f t="shared" si="2"/>
        <v>0.13333333333333333</v>
      </c>
      <c r="AV21" s="101">
        <f t="shared" si="3"/>
        <v>0</v>
      </c>
      <c r="AW21" s="102" t="s">
        <v>186</v>
      </c>
      <c r="AX21" s="106"/>
    </row>
    <row r="22" spans="1:50" ht="25.5">
      <c r="A22" s="27" t="s">
        <v>133</v>
      </c>
      <c r="B22" s="74"/>
      <c r="C22" s="75"/>
      <c r="D22" s="75"/>
      <c r="E22" s="50"/>
      <c r="F22" s="65"/>
      <c r="G22" s="65"/>
      <c r="H22" s="65"/>
      <c r="I22" s="78"/>
      <c r="J22" s="23"/>
      <c r="K22" s="23"/>
      <c r="L22" s="66"/>
      <c r="M22" s="66"/>
      <c r="N22" s="66"/>
      <c r="O22" s="66"/>
      <c r="P22" s="66"/>
      <c r="Q22" s="66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51"/>
      <c r="AM22" s="126"/>
      <c r="AN22" s="119">
        <v>0</v>
      </c>
      <c r="AO22" s="101">
        <f t="shared" si="0"/>
        <v>0.13333333333333333</v>
      </c>
      <c r="AP22" s="101">
        <f t="shared" si="1"/>
        <v>0</v>
      </c>
      <c r="AQ22" s="102" t="s">
        <v>182</v>
      </c>
      <c r="AR22" s="106"/>
      <c r="AS22" s="126"/>
      <c r="AT22" s="119">
        <v>0</v>
      </c>
      <c r="AU22" s="101">
        <f t="shared" si="2"/>
        <v>0.13333333333333333</v>
      </c>
      <c r="AV22" s="101">
        <f t="shared" si="3"/>
        <v>0</v>
      </c>
      <c r="AW22" s="102" t="s">
        <v>186</v>
      </c>
      <c r="AX22" s="106"/>
    </row>
    <row r="23" spans="1:50" ht="25.5">
      <c r="A23" s="27" t="s">
        <v>134</v>
      </c>
      <c r="B23" s="76"/>
      <c r="C23" s="76"/>
      <c r="D23" s="76"/>
      <c r="E23" s="51"/>
      <c r="F23" s="65"/>
      <c r="G23" s="65"/>
      <c r="H23" s="65"/>
      <c r="I23" s="78"/>
      <c r="J23" s="23"/>
      <c r="K23" s="23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51"/>
      <c r="AM23" s="126"/>
      <c r="AN23" s="119">
        <v>0</v>
      </c>
      <c r="AO23" s="101">
        <f t="shared" si="0"/>
        <v>0.13333333333333333</v>
      </c>
      <c r="AP23" s="101">
        <f t="shared" si="1"/>
        <v>0</v>
      </c>
      <c r="AQ23" s="102" t="s">
        <v>182</v>
      </c>
      <c r="AR23" s="106"/>
      <c r="AS23" s="126"/>
      <c r="AT23" s="119">
        <v>0</v>
      </c>
      <c r="AU23" s="101">
        <f t="shared" si="2"/>
        <v>0.13333333333333333</v>
      </c>
      <c r="AV23" s="101">
        <f t="shared" si="3"/>
        <v>0</v>
      </c>
      <c r="AW23" s="102" t="s">
        <v>186</v>
      </c>
      <c r="AX23" s="106"/>
    </row>
    <row r="24" spans="1:50" ht="25.5">
      <c r="A24" s="27" t="s">
        <v>135</v>
      </c>
      <c r="B24" s="76"/>
      <c r="C24" s="76"/>
      <c r="D24" s="76"/>
      <c r="E24" s="51"/>
      <c r="F24" s="65"/>
      <c r="G24" s="65"/>
      <c r="H24" s="65"/>
      <c r="I24" s="78"/>
      <c r="J24" s="23"/>
      <c r="K24" s="23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51"/>
      <c r="AM24" s="126"/>
      <c r="AN24" s="119">
        <v>0</v>
      </c>
      <c r="AO24" s="101">
        <f t="shared" si="0"/>
        <v>0.13333333333333333</v>
      </c>
      <c r="AP24" s="101">
        <f t="shared" si="1"/>
        <v>0</v>
      </c>
      <c r="AQ24" s="102" t="s">
        <v>182</v>
      </c>
      <c r="AR24" s="106"/>
      <c r="AS24" s="126"/>
      <c r="AT24" s="119">
        <v>0</v>
      </c>
      <c r="AU24" s="101">
        <f t="shared" si="2"/>
        <v>0.13333333333333333</v>
      </c>
      <c r="AV24" s="101">
        <f t="shared" si="3"/>
        <v>0</v>
      </c>
      <c r="AW24" s="102" t="s">
        <v>186</v>
      </c>
      <c r="AX24" s="106"/>
    </row>
    <row r="25" spans="1:50" ht="25.5">
      <c r="A25" s="27" t="s">
        <v>136</v>
      </c>
      <c r="B25" s="76"/>
      <c r="C25" s="76"/>
      <c r="D25" s="76"/>
      <c r="E25" s="51"/>
      <c r="F25" s="65"/>
      <c r="G25" s="65"/>
      <c r="H25" s="65"/>
      <c r="I25" s="78"/>
      <c r="J25" s="23"/>
      <c r="K25" s="23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51"/>
      <c r="AM25" s="126"/>
      <c r="AN25" s="119">
        <v>0</v>
      </c>
      <c r="AO25" s="101">
        <f t="shared" si="0"/>
        <v>0.13333333333333333</v>
      </c>
      <c r="AP25" s="101">
        <f t="shared" si="1"/>
        <v>0</v>
      </c>
      <c r="AQ25" s="102" t="s">
        <v>182</v>
      </c>
      <c r="AR25" s="106"/>
      <c r="AS25" s="126"/>
      <c r="AT25" s="119">
        <v>0</v>
      </c>
      <c r="AU25" s="101">
        <f t="shared" si="2"/>
        <v>0.13333333333333333</v>
      </c>
      <c r="AV25" s="101">
        <f t="shared" si="3"/>
        <v>0</v>
      </c>
      <c r="AW25" s="102" t="s">
        <v>186</v>
      </c>
      <c r="AX25" s="106"/>
    </row>
    <row r="26" spans="1:50" ht="25.5">
      <c r="A26" s="27" t="s">
        <v>137</v>
      </c>
      <c r="B26" s="76"/>
      <c r="C26" s="76"/>
      <c r="D26" s="76"/>
      <c r="E26" s="51"/>
      <c r="F26" s="65"/>
      <c r="G26" s="65"/>
      <c r="H26" s="65"/>
      <c r="I26" s="78"/>
      <c r="J26" s="23"/>
      <c r="K26" s="23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51"/>
      <c r="AM26" s="126"/>
      <c r="AN26" s="119">
        <v>0</v>
      </c>
      <c r="AO26" s="101">
        <f t="shared" si="0"/>
        <v>0.13333333333333333</v>
      </c>
      <c r="AP26" s="101">
        <f t="shared" si="1"/>
        <v>0</v>
      </c>
      <c r="AQ26" s="102" t="s">
        <v>182</v>
      </c>
      <c r="AR26" s="106"/>
      <c r="AS26" s="126"/>
      <c r="AT26" s="119">
        <v>0</v>
      </c>
      <c r="AU26" s="101">
        <f t="shared" si="2"/>
        <v>0.13333333333333333</v>
      </c>
      <c r="AV26" s="101">
        <f t="shared" si="3"/>
        <v>0</v>
      </c>
      <c r="AW26" s="102" t="s">
        <v>186</v>
      </c>
      <c r="AX26" s="106"/>
    </row>
    <row r="27" spans="1:50" ht="25.5">
      <c r="A27" s="27" t="s">
        <v>138</v>
      </c>
      <c r="B27" s="76"/>
      <c r="C27" s="76"/>
      <c r="D27" s="76"/>
      <c r="E27" s="51"/>
      <c r="F27" s="65"/>
      <c r="G27" s="65"/>
      <c r="H27" s="65"/>
      <c r="I27" s="78"/>
      <c r="J27" s="23"/>
      <c r="K27" s="23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51"/>
      <c r="AM27" s="126"/>
      <c r="AN27" s="119">
        <v>0</v>
      </c>
      <c r="AO27" s="101"/>
      <c r="AP27" s="101">
        <f t="shared" si="1"/>
        <v>0</v>
      </c>
      <c r="AQ27" s="102" t="s">
        <v>182</v>
      </c>
      <c r="AR27" s="106"/>
      <c r="AS27" s="126"/>
      <c r="AT27" s="119">
        <v>0</v>
      </c>
      <c r="AU27" s="101"/>
      <c r="AV27" s="101">
        <f t="shared" si="3"/>
        <v>0</v>
      </c>
      <c r="AW27" s="102" t="s">
        <v>186</v>
      </c>
      <c r="AX27" s="106"/>
    </row>
    <row r="28" spans="1:50" ht="25.5">
      <c r="A28" s="27" t="s">
        <v>139</v>
      </c>
      <c r="B28" s="76"/>
      <c r="C28" s="76"/>
      <c r="D28" s="76"/>
      <c r="E28" s="51"/>
      <c r="F28" s="65"/>
      <c r="G28" s="65"/>
      <c r="H28" s="65"/>
      <c r="I28" s="78"/>
      <c r="J28" s="23"/>
      <c r="K28" s="23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51"/>
      <c r="AM28" s="126"/>
      <c r="AN28" s="119">
        <v>0</v>
      </c>
      <c r="AO28" s="101"/>
      <c r="AP28" s="101">
        <f t="shared" si="1"/>
        <v>0</v>
      </c>
      <c r="AQ28" s="102" t="s">
        <v>182</v>
      </c>
      <c r="AR28" s="106"/>
      <c r="AS28" s="126"/>
      <c r="AT28" s="119">
        <v>0</v>
      </c>
      <c r="AU28" s="101"/>
      <c r="AV28" s="101">
        <f t="shared" si="3"/>
        <v>0</v>
      </c>
      <c r="AW28" s="102" t="s">
        <v>186</v>
      </c>
      <c r="AX28" s="106"/>
    </row>
    <row r="29" spans="1:50" ht="25.5">
      <c r="A29" s="27" t="s">
        <v>140</v>
      </c>
      <c r="B29" s="76"/>
      <c r="C29" s="76"/>
      <c r="D29" s="76"/>
      <c r="E29" s="51"/>
      <c r="F29" s="65"/>
      <c r="G29" s="65"/>
      <c r="H29" s="65"/>
      <c r="I29" s="78"/>
      <c r="J29" s="23"/>
      <c r="K29" s="23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51"/>
      <c r="AM29" s="126"/>
      <c r="AN29" s="119">
        <v>0</v>
      </c>
      <c r="AO29" s="101"/>
      <c r="AP29" s="101">
        <f t="shared" si="1"/>
        <v>0</v>
      </c>
      <c r="AQ29" s="102" t="s">
        <v>182</v>
      </c>
      <c r="AR29" s="106"/>
      <c r="AS29" s="126"/>
      <c r="AT29" s="119">
        <v>0</v>
      </c>
      <c r="AU29" s="101"/>
      <c r="AV29" s="101">
        <f t="shared" si="3"/>
        <v>0</v>
      </c>
      <c r="AW29" s="102" t="s">
        <v>186</v>
      </c>
      <c r="AX29" s="106"/>
    </row>
    <row r="30" spans="1:50" ht="25.5">
      <c r="A30" s="27" t="s">
        <v>141</v>
      </c>
      <c r="B30" s="76"/>
      <c r="C30" s="76"/>
      <c r="D30" s="76"/>
      <c r="E30" s="51"/>
      <c r="F30" s="65"/>
      <c r="G30" s="65"/>
      <c r="H30" s="65"/>
      <c r="I30" s="78"/>
      <c r="J30" s="23"/>
      <c r="K30" s="23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51"/>
      <c r="AM30" s="126"/>
      <c r="AN30" s="119">
        <v>0</v>
      </c>
      <c r="AO30" s="101"/>
      <c r="AP30" s="101">
        <f t="shared" si="1"/>
        <v>0</v>
      </c>
      <c r="AQ30" s="102" t="s">
        <v>182</v>
      </c>
      <c r="AR30" s="106"/>
      <c r="AS30" s="126"/>
      <c r="AT30" s="119">
        <v>0</v>
      </c>
      <c r="AU30" s="101"/>
      <c r="AV30" s="101">
        <f t="shared" si="3"/>
        <v>0</v>
      </c>
      <c r="AW30" s="102" t="s">
        <v>186</v>
      </c>
      <c r="AX30" s="106"/>
    </row>
    <row r="31" spans="1:50" ht="25.5">
      <c r="A31" s="27" t="s">
        <v>142</v>
      </c>
      <c r="B31" s="76"/>
      <c r="C31" s="76"/>
      <c r="D31" s="76"/>
      <c r="E31" s="51"/>
      <c r="F31" s="65"/>
      <c r="G31" s="65"/>
      <c r="H31" s="65"/>
      <c r="I31" s="78"/>
      <c r="J31" s="23"/>
      <c r="K31" s="23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51"/>
      <c r="AM31" s="126"/>
      <c r="AN31" s="119">
        <v>0</v>
      </c>
      <c r="AO31" s="101"/>
      <c r="AP31" s="101">
        <f t="shared" si="1"/>
        <v>0</v>
      </c>
      <c r="AQ31" s="102" t="s">
        <v>182</v>
      </c>
      <c r="AR31" s="106"/>
      <c r="AS31" s="126"/>
      <c r="AT31" s="119">
        <v>0</v>
      </c>
      <c r="AU31" s="101"/>
      <c r="AV31" s="101">
        <f t="shared" si="3"/>
        <v>0</v>
      </c>
      <c r="AW31" s="102" t="s">
        <v>186</v>
      </c>
      <c r="AX31" s="106"/>
    </row>
    <row r="32" spans="1:50" ht="25.5">
      <c r="A32" s="27" t="s">
        <v>143</v>
      </c>
      <c r="B32" s="76"/>
      <c r="C32" s="76"/>
      <c r="D32" s="76"/>
      <c r="E32" s="51"/>
      <c r="F32" s="65"/>
      <c r="G32" s="65"/>
      <c r="H32" s="65"/>
      <c r="I32" s="78"/>
      <c r="J32" s="23"/>
      <c r="K32" s="23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51"/>
      <c r="AM32" s="126"/>
      <c r="AN32" s="119">
        <v>0</v>
      </c>
      <c r="AO32" s="101"/>
      <c r="AP32" s="101">
        <f t="shared" si="1"/>
        <v>0</v>
      </c>
      <c r="AQ32" s="102" t="s">
        <v>182</v>
      </c>
      <c r="AR32" s="106"/>
      <c r="AS32" s="126"/>
      <c r="AT32" s="119">
        <v>0</v>
      </c>
      <c r="AU32" s="101"/>
      <c r="AV32" s="101">
        <f t="shared" si="3"/>
        <v>0</v>
      </c>
      <c r="AW32" s="102" t="s">
        <v>186</v>
      </c>
      <c r="AX32" s="106"/>
    </row>
    <row r="33" spans="1:50" ht="25.5">
      <c r="A33" s="27" t="s">
        <v>144</v>
      </c>
      <c r="B33" s="76"/>
      <c r="C33" s="76"/>
      <c r="D33" s="76"/>
      <c r="E33" s="51"/>
      <c r="F33" s="65"/>
      <c r="G33" s="65"/>
      <c r="H33" s="65"/>
      <c r="I33" s="78"/>
      <c r="J33" s="23"/>
      <c r="K33" s="23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51"/>
      <c r="AM33" s="126"/>
      <c r="AN33" s="119">
        <v>0</v>
      </c>
      <c r="AO33" s="101"/>
      <c r="AP33" s="101">
        <f t="shared" si="1"/>
        <v>0</v>
      </c>
      <c r="AQ33" s="102" t="s">
        <v>182</v>
      </c>
      <c r="AR33" s="106"/>
      <c r="AS33" s="126"/>
      <c r="AT33" s="119">
        <v>0</v>
      </c>
      <c r="AU33" s="101"/>
      <c r="AV33" s="101">
        <f t="shared" si="3"/>
        <v>0</v>
      </c>
      <c r="AW33" s="102" t="s">
        <v>186</v>
      </c>
      <c r="AX33" s="106"/>
    </row>
    <row r="34" spans="1:50" ht="25.5">
      <c r="A34" s="27" t="s">
        <v>145</v>
      </c>
      <c r="B34" s="76"/>
      <c r="C34" s="76"/>
      <c r="D34" s="76"/>
      <c r="E34" s="51"/>
      <c r="F34" s="65"/>
      <c r="G34" s="65"/>
      <c r="H34" s="65"/>
      <c r="I34" s="78"/>
      <c r="J34" s="23"/>
      <c r="K34" s="23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51"/>
      <c r="AM34" s="126"/>
      <c r="AN34" s="119">
        <v>0</v>
      </c>
      <c r="AO34" s="101"/>
      <c r="AP34" s="101">
        <f t="shared" si="1"/>
        <v>0</v>
      </c>
      <c r="AQ34" s="102" t="s">
        <v>182</v>
      </c>
      <c r="AR34" s="106"/>
      <c r="AS34" s="126"/>
      <c r="AT34" s="119">
        <v>0</v>
      </c>
      <c r="AU34" s="101"/>
      <c r="AV34" s="101">
        <f t="shared" si="3"/>
        <v>0</v>
      </c>
      <c r="AW34" s="102" t="s">
        <v>186</v>
      </c>
      <c r="AX34" s="106"/>
    </row>
    <row r="35" spans="1:50" ht="25.5">
      <c r="A35" s="27" t="s">
        <v>146</v>
      </c>
      <c r="B35" s="76"/>
      <c r="C35" s="76"/>
      <c r="D35" s="76"/>
      <c r="E35" s="51"/>
      <c r="F35" s="65"/>
      <c r="G35" s="65"/>
      <c r="H35" s="65"/>
      <c r="I35" s="78"/>
      <c r="J35" s="23"/>
      <c r="K35" s="23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51"/>
      <c r="AM35" s="126"/>
      <c r="AN35" s="119">
        <v>0</v>
      </c>
      <c r="AO35" s="101"/>
      <c r="AP35" s="101">
        <f t="shared" si="1"/>
        <v>0</v>
      </c>
      <c r="AQ35" s="102" t="s">
        <v>182</v>
      </c>
      <c r="AR35" s="106"/>
      <c r="AS35" s="126"/>
      <c r="AT35" s="119">
        <v>0</v>
      </c>
      <c r="AU35" s="101"/>
      <c r="AV35" s="101">
        <f t="shared" si="3"/>
        <v>0</v>
      </c>
      <c r="AW35" s="102" t="s">
        <v>186</v>
      </c>
      <c r="AX35" s="106"/>
    </row>
    <row r="36" spans="1:50" ht="25.5">
      <c r="A36" s="27" t="s">
        <v>147</v>
      </c>
      <c r="B36" s="76"/>
      <c r="C36" s="76"/>
      <c r="D36" s="76"/>
      <c r="E36" s="51"/>
      <c r="F36" s="65"/>
      <c r="G36" s="65"/>
      <c r="H36" s="65"/>
      <c r="I36" s="78"/>
      <c r="J36" s="23"/>
      <c r="K36" s="23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51"/>
      <c r="AM36" s="126"/>
      <c r="AN36" s="119">
        <v>0</v>
      </c>
      <c r="AO36" s="101"/>
      <c r="AP36" s="101">
        <f t="shared" si="1"/>
        <v>0</v>
      </c>
      <c r="AQ36" s="102" t="s">
        <v>182</v>
      </c>
      <c r="AR36" s="106"/>
      <c r="AS36" s="126"/>
      <c r="AT36" s="119">
        <v>0</v>
      </c>
      <c r="AU36" s="101"/>
      <c r="AV36" s="101">
        <f t="shared" si="3"/>
        <v>0</v>
      </c>
      <c r="AW36" s="102" t="s">
        <v>186</v>
      </c>
      <c r="AX36" s="106"/>
    </row>
    <row r="37" spans="1:50" ht="25.5">
      <c r="A37" s="27" t="s">
        <v>148</v>
      </c>
      <c r="B37" s="76"/>
      <c r="C37" s="76"/>
      <c r="D37" s="76"/>
      <c r="E37" s="51"/>
      <c r="F37" s="65"/>
      <c r="G37" s="65"/>
      <c r="H37" s="65"/>
      <c r="I37" s="78"/>
      <c r="J37" s="23"/>
      <c r="K37" s="23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51"/>
      <c r="AM37" s="126"/>
      <c r="AN37" s="119">
        <v>0</v>
      </c>
      <c r="AO37" s="101"/>
      <c r="AP37" s="101">
        <f t="shared" si="1"/>
        <v>0</v>
      </c>
      <c r="AQ37" s="102" t="s">
        <v>182</v>
      </c>
      <c r="AR37" s="106"/>
      <c r="AS37" s="126"/>
      <c r="AT37" s="119">
        <v>0</v>
      </c>
      <c r="AU37" s="101"/>
      <c r="AV37" s="101">
        <f t="shared" si="3"/>
        <v>0</v>
      </c>
      <c r="AW37" s="102" t="s">
        <v>186</v>
      </c>
      <c r="AX37" s="106"/>
    </row>
    <row r="38" spans="1:50" ht="25.5">
      <c r="A38" s="27" t="s">
        <v>149</v>
      </c>
      <c r="B38" s="76"/>
      <c r="C38" s="76"/>
      <c r="D38" s="76"/>
      <c r="E38" s="51"/>
      <c r="F38" s="65"/>
      <c r="G38" s="65"/>
      <c r="H38" s="65"/>
      <c r="I38" s="78"/>
      <c r="J38" s="23"/>
      <c r="K38" s="23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51"/>
      <c r="AM38" s="126"/>
      <c r="AN38" s="119">
        <v>0</v>
      </c>
      <c r="AO38" s="101"/>
      <c r="AP38" s="101">
        <f t="shared" si="1"/>
        <v>0</v>
      </c>
      <c r="AQ38" s="102" t="s">
        <v>182</v>
      </c>
      <c r="AR38" s="106"/>
      <c r="AS38" s="126"/>
      <c r="AT38" s="119">
        <v>0</v>
      </c>
      <c r="AU38" s="101"/>
      <c r="AV38" s="101">
        <f t="shared" si="3"/>
        <v>0</v>
      </c>
      <c r="AW38" s="102" t="s">
        <v>186</v>
      </c>
      <c r="AX38" s="106"/>
    </row>
    <row r="39" spans="1:50" ht="25.5">
      <c r="A39" s="27" t="s">
        <v>150</v>
      </c>
      <c r="B39" s="76"/>
      <c r="C39" s="76"/>
      <c r="D39" s="76"/>
      <c r="E39" s="51"/>
      <c r="F39" s="65"/>
      <c r="G39" s="65"/>
      <c r="H39" s="65"/>
      <c r="I39" s="78"/>
      <c r="J39" s="23"/>
      <c r="K39" s="23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51"/>
      <c r="AM39" s="126"/>
      <c r="AN39" s="119">
        <v>0</v>
      </c>
      <c r="AO39" s="101"/>
      <c r="AP39" s="101">
        <f t="shared" si="1"/>
        <v>0</v>
      </c>
      <c r="AQ39" s="102" t="s">
        <v>182</v>
      </c>
      <c r="AR39" s="106"/>
      <c r="AS39" s="126"/>
      <c r="AT39" s="119">
        <v>0</v>
      </c>
      <c r="AU39" s="101"/>
      <c r="AV39" s="101">
        <f t="shared" si="3"/>
        <v>0</v>
      </c>
      <c r="AW39" s="102" t="s">
        <v>186</v>
      </c>
      <c r="AX39" s="106"/>
    </row>
    <row r="40" spans="1:50" ht="25.5">
      <c r="A40" s="27" t="s">
        <v>151</v>
      </c>
      <c r="B40" s="76"/>
      <c r="C40" s="76"/>
      <c r="D40" s="76"/>
      <c r="E40" s="51"/>
      <c r="F40" s="65"/>
      <c r="G40" s="65"/>
      <c r="H40" s="65"/>
      <c r="I40" s="78"/>
      <c r="J40" s="23"/>
      <c r="K40" s="23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51"/>
      <c r="AM40" s="126"/>
      <c r="AN40" s="119">
        <v>0</v>
      </c>
      <c r="AO40" s="101"/>
      <c r="AP40" s="101">
        <f t="shared" si="1"/>
        <v>0</v>
      </c>
      <c r="AQ40" s="102" t="s">
        <v>182</v>
      </c>
      <c r="AR40" s="106"/>
      <c r="AS40" s="126"/>
      <c r="AT40" s="119">
        <v>0</v>
      </c>
      <c r="AU40" s="101"/>
      <c r="AV40" s="101">
        <f t="shared" si="3"/>
        <v>0</v>
      </c>
      <c r="AW40" s="102" t="s">
        <v>186</v>
      </c>
      <c r="AX40" s="106"/>
    </row>
    <row r="41" spans="1:50" ht="25.5">
      <c r="A41" s="27" t="s">
        <v>152</v>
      </c>
      <c r="B41" s="76"/>
      <c r="C41" s="76"/>
      <c r="D41" s="76"/>
      <c r="E41" s="51"/>
      <c r="F41" s="65"/>
      <c r="G41" s="65"/>
      <c r="H41" s="65"/>
      <c r="I41" s="78"/>
      <c r="J41" s="23"/>
      <c r="K41" s="23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51"/>
      <c r="AM41" s="126"/>
      <c r="AN41" s="119">
        <v>0</v>
      </c>
      <c r="AO41" s="101"/>
      <c r="AP41" s="101">
        <f t="shared" si="1"/>
        <v>0</v>
      </c>
      <c r="AQ41" s="102" t="s">
        <v>182</v>
      </c>
      <c r="AR41" s="106"/>
      <c r="AS41" s="126"/>
      <c r="AT41" s="119">
        <v>0</v>
      </c>
      <c r="AU41" s="101"/>
      <c r="AV41" s="101">
        <f t="shared" si="3"/>
        <v>0</v>
      </c>
      <c r="AW41" s="102" t="s">
        <v>186</v>
      </c>
      <c r="AX41" s="106"/>
    </row>
    <row r="42" spans="1:50" ht="25.5">
      <c r="A42" s="27" t="s">
        <v>153</v>
      </c>
      <c r="B42" s="76"/>
      <c r="C42" s="76"/>
      <c r="D42" s="76"/>
      <c r="E42" s="51"/>
      <c r="F42" s="65"/>
      <c r="G42" s="65"/>
      <c r="H42" s="65"/>
      <c r="I42" s="78"/>
      <c r="J42" s="23"/>
      <c r="K42" s="23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51"/>
      <c r="AM42" s="126"/>
      <c r="AN42" s="119">
        <v>0</v>
      </c>
      <c r="AO42" s="101"/>
      <c r="AP42" s="101">
        <f t="shared" si="1"/>
        <v>0</v>
      </c>
      <c r="AQ42" s="102" t="s">
        <v>182</v>
      </c>
      <c r="AR42" s="106"/>
      <c r="AS42" s="126"/>
      <c r="AT42" s="119">
        <v>0</v>
      </c>
      <c r="AU42" s="101"/>
      <c r="AV42" s="101">
        <f t="shared" si="3"/>
        <v>0</v>
      </c>
      <c r="AW42" s="102" t="s">
        <v>186</v>
      </c>
      <c r="AX42" s="106"/>
    </row>
    <row r="43" spans="1:50" ht="25.5">
      <c r="A43" s="27" t="s">
        <v>154</v>
      </c>
      <c r="B43" s="76"/>
      <c r="C43" s="76"/>
      <c r="D43" s="76"/>
      <c r="E43" s="51"/>
      <c r="F43" s="65"/>
      <c r="G43" s="65"/>
      <c r="H43" s="65"/>
      <c r="I43" s="78"/>
      <c r="J43" s="23"/>
      <c r="K43" s="23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51"/>
      <c r="AM43" s="126"/>
      <c r="AN43" s="119">
        <v>0</v>
      </c>
      <c r="AO43" s="101"/>
      <c r="AP43" s="101">
        <f t="shared" si="1"/>
        <v>0</v>
      </c>
      <c r="AQ43" s="102" t="s">
        <v>182</v>
      </c>
      <c r="AR43" s="106"/>
      <c r="AS43" s="126"/>
      <c r="AT43" s="119">
        <v>0</v>
      </c>
      <c r="AU43" s="101"/>
      <c r="AV43" s="101">
        <f t="shared" si="3"/>
        <v>0</v>
      </c>
      <c r="AW43" s="102" t="s">
        <v>186</v>
      </c>
      <c r="AX43" s="106"/>
    </row>
    <row r="44" spans="1:50" ht="25.5">
      <c r="A44" s="27" t="s">
        <v>155</v>
      </c>
      <c r="B44" s="76"/>
      <c r="C44" s="76"/>
      <c r="D44" s="76"/>
      <c r="E44" s="51"/>
      <c r="F44" s="65"/>
      <c r="G44" s="65"/>
      <c r="H44" s="65"/>
      <c r="I44" s="78"/>
      <c r="J44" s="23"/>
      <c r="K44" s="23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51"/>
      <c r="AM44" s="126"/>
      <c r="AN44" s="119">
        <v>0</v>
      </c>
      <c r="AO44" s="101"/>
      <c r="AP44" s="101">
        <f t="shared" si="1"/>
        <v>0</v>
      </c>
      <c r="AQ44" s="102" t="s">
        <v>182</v>
      </c>
      <c r="AR44" s="106"/>
      <c r="AS44" s="126"/>
      <c r="AT44" s="119">
        <v>0</v>
      </c>
      <c r="AU44" s="101"/>
      <c r="AV44" s="101">
        <f t="shared" si="3"/>
        <v>0</v>
      </c>
      <c r="AW44" s="102" t="s">
        <v>186</v>
      </c>
      <c r="AX44" s="106"/>
    </row>
    <row r="45" spans="1:50" ht="25.5">
      <c r="A45" s="27" t="s">
        <v>156</v>
      </c>
      <c r="B45" s="76"/>
      <c r="C45" s="76"/>
      <c r="D45" s="76"/>
      <c r="E45" s="51"/>
      <c r="F45" s="65"/>
      <c r="G45" s="65"/>
      <c r="H45" s="65"/>
      <c r="I45" s="78"/>
      <c r="J45" s="23"/>
      <c r="K45" s="23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51"/>
      <c r="AM45" s="126"/>
      <c r="AN45" s="119">
        <v>0</v>
      </c>
      <c r="AO45" s="101"/>
      <c r="AP45" s="101">
        <f t="shared" si="1"/>
        <v>0</v>
      </c>
      <c r="AQ45" s="102" t="s">
        <v>182</v>
      </c>
      <c r="AR45" s="106"/>
      <c r="AS45" s="126"/>
      <c r="AT45" s="119">
        <v>0</v>
      </c>
      <c r="AU45" s="101"/>
      <c r="AV45" s="101">
        <f t="shared" si="3"/>
        <v>0</v>
      </c>
      <c r="AW45" s="102" t="s">
        <v>186</v>
      </c>
      <c r="AX45" s="106"/>
    </row>
    <row r="46" spans="1:50" ht="27" thickBot="1">
      <c r="A46" s="27" t="s">
        <v>157</v>
      </c>
      <c r="B46" s="76"/>
      <c r="C46" s="76"/>
      <c r="D46" s="76"/>
      <c r="E46" s="51"/>
      <c r="F46" s="65"/>
      <c r="G46" s="65"/>
      <c r="H46" s="65"/>
      <c r="I46" s="78"/>
      <c r="J46" s="23"/>
      <c r="K46" s="23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51"/>
      <c r="AM46" s="127"/>
      <c r="AN46" s="120">
        <v>0</v>
      </c>
      <c r="AO46" s="107"/>
      <c r="AP46" s="107">
        <f t="shared" si="1"/>
        <v>0</v>
      </c>
      <c r="AQ46" s="108" t="s">
        <v>182</v>
      </c>
      <c r="AR46" s="109"/>
      <c r="AS46" s="127"/>
      <c r="AT46" s="120">
        <v>0</v>
      </c>
      <c r="AU46" s="107"/>
      <c r="AV46" s="107">
        <f t="shared" si="3"/>
        <v>0</v>
      </c>
      <c r="AW46" s="108" t="s">
        <v>186</v>
      </c>
      <c r="AX46" s="109"/>
    </row>
    <row r="49" spans="40:49" ht="12.75">
      <c r="AN49" s="114" t="s">
        <v>177</v>
      </c>
      <c r="AO49" s="115">
        <f>SUM(AO12:AO46)</f>
        <v>1.9999999999999998</v>
      </c>
      <c r="AP49" s="115">
        <f>SUM(AP12:AP46)</f>
        <v>0.06666666666666667</v>
      </c>
      <c r="AQ49" s="116" t="str">
        <f>AQ43</f>
        <v>2: Controls</v>
      </c>
      <c r="AT49" s="114" t="s">
        <v>177</v>
      </c>
      <c r="AU49" s="115">
        <f>SUM(AU12:AU46)</f>
        <v>1.9999999999999998</v>
      </c>
      <c r="AV49" s="115">
        <f>SUM(AV12:AV46)</f>
        <v>0.06666666666666667</v>
      </c>
      <c r="AW49" s="116" t="str">
        <f>AW43</f>
        <v>4: Control Details</v>
      </c>
    </row>
  </sheetData>
  <sheetProtection/>
  <mergeCells count="7">
    <mergeCell ref="AT10:AX10"/>
    <mergeCell ref="L8:Q8"/>
    <mergeCell ref="A7:K7"/>
    <mergeCell ref="L7:Q7"/>
    <mergeCell ref="R7:U7"/>
    <mergeCell ref="V7:AL7"/>
    <mergeCell ref="AN10:AR10"/>
  </mergeCells>
  <printOptions/>
  <pageMargins left="0.75" right="0.75" top="1" bottom="1" header="0.5" footer="0.5"/>
  <pageSetup fitToHeight="0" fitToWidth="2" horizontalDpi="600" verticalDpi="600" orientation="landscape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4:D7"/>
  <sheetViews>
    <sheetView zoomScale="101" zoomScaleNormal="101" zoomScalePageLayoutView="0" workbookViewId="0" topLeftCell="A1">
      <selection activeCell="D4" sqref="D4"/>
    </sheetView>
  </sheetViews>
  <sheetFormatPr defaultColWidth="8.8515625" defaultRowHeight="12.75"/>
  <cols>
    <col min="1" max="1" width="20.7109375" style="0" bestFit="1" customWidth="1"/>
    <col min="2" max="2" width="36.140625" style="0" bestFit="1" customWidth="1"/>
    <col min="3" max="3" width="2.8515625" style="0" customWidth="1"/>
    <col min="4" max="4" width="40.8515625" style="0" bestFit="1" customWidth="1"/>
  </cols>
  <sheetData>
    <row r="4" spans="1:4" ht="12.75">
      <c r="A4" s="84" t="s">
        <v>114</v>
      </c>
      <c r="D4" s="84" t="s">
        <v>194</v>
      </c>
    </row>
    <row r="5" spans="1:4" ht="12.75">
      <c r="A5" s="83" t="s">
        <v>115</v>
      </c>
      <c r="D5" t="s">
        <v>192</v>
      </c>
    </row>
    <row r="6" spans="1:4" ht="13.5" customHeight="1">
      <c r="A6" s="83" t="s">
        <v>116</v>
      </c>
      <c r="B6" t="s">
        <v>117</v>
      </c>
      <c r="D6" t="s">
        <v>193</v>
      </c>
    </row>
    <row r="7" spans="1:4" ht="12.75">
      <c r="A7" t="s">
        <v>118</v>
      </c>
      <c r="B7" t="s">
        <v>119</v>
      </c>
      <c r="D7" t="s">
        <v>191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Rohm and Haas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Stickel</dc:creator>
  <cp:keywords/>
  <dc:description/>
  <cp:lastModifiedBy>Microsoft Office User</cp:lastModifiedBy>
  <cp:lastPrinted>2016-05-01T18:45:12Z</cp:lastPrinted>
  <dcterms:created xsi:type="dcterms:W3CDTF">2008-11-05T15:02:22Z</dcterms:created>
  <dcterms:modified xsi:type="dcterms:W3CDTF">2016-11-12T23:48:22Z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496720730</vt:i4>
  </property>
  <property fmtid="{D5CDD505-2E9C-101B-9397-08002B2CF9AE}" pid="3" name="_NewReviewCycle">
    <vt:lpwstr/>
  </property>
  <property fmtid="{D5CDD505-2E9C-101B-9397-08002B2CF9AE}" pid="4" name="_EmailSubject">
    <vt:lpwstr>Sample SOX Framework</vt:lpwstr>
  </property>
  <property fmtid="{D5CDD505-2E9C-101B-9397-08002B2CF9AE}" pid="5" name="_AuthorEmail">
    <vt:lpwstr>JCalnan@dow.com</vt:lpwstr>
  </property>
  <property fmtid="{D5CDD505-2E9C-101B-9397-08002B2CF9AE}" pid="6" name="_AuthorEmailDisplayName">
    <vt:lpwstr>Calnan, John (J)</vt:lpwstr>
  </property>
</Properties>
</file>