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345" windowWidth="11715" windowHeight="8475" tabRatio="685" firstSheet="1" activeTab="2"/>
  </bookViews>
  <sheets>
    <sheet name="Exhibit 5" sheetId="11" r:id="rId1"/>
    <sheet name="Copyright" sheetId="16" r:id="rId2"/>
    <sheet name="Exhibit 14A" sheetId="9" r:id="rId3"/>
    <sheet name="Exhibit 14B" sheetId="7" r:id="rId4"/>
    <sheet name="Exhibit 14C" sheetId="5" r:id="rId5"/>
    <sheet name="Exhibit 14D" sheetId="10" r:id="rId6"/>
  </sheets>
  <definedNames>
    <definedName name="_xlnm.Print_Area" localSheetId="2">'Exhibit 14A'!$B$2:$J$28</definedName>
  </definedNames>
  <calcPr calcId="125725"/>
</workbook>
</file>

<file path=xl/calcChain.xml><?xml version="1.0" encoding="utf-8"?>
<calcChain xmlns="http://schemas.openxmlformats.org/spreadsheetml/2006/main">
  <c r="H19" i="9"/>
  <c r="I19" s="1"/>
  <c r="J19" s="1"/>
  <c r="E52" i="5"/>
  <c r="F52" s="1"/>
  <c r="G52" s="1"/>
  <c r="H52" s="1"/>
  <c r="I52" s="1"/>
  <c r="E52" i="7"/>
  <c r="F52" s="1"/>
  <c r="G52" s="1"/>
  <c r="H52" s="1"/>
  <c r="I52" s="1"/>
  <c r="F7"/>
  <c r="G7" s="1"/>
  <c r="H7" s="1"/>
  <c r="I7" s="1"/>
  <c r="E41"/>
  <c r="F41" s="1"/>
  <c r="G41" s="1"/>
  <c r="H41" s="1"/>
  <c r="I41" s="1"/>
  <c r="F26"/>
  <c r="G26" s="1"/>
  <c r="H26" s="1"/>
  <c r="I26" s="1"/>
  <c r="E23"/>
  <c r="F23" s="1"/>
  <c r="G23" s="1"/>
  <c r="H23" s="1"/>
  <c r="I23" s="1"/>
  <c r="E19"/>
  <c r="F19" s="1"/>
  <c r="G19" s="1"/>
  <c r="H19" s="1"/>
  <c r="I19" s="1"/>
  <c r="E15"/>
  <c r="F15" s="1"/>
  <c r="G15" s="1"/>
  <c r="H15" s="1"/>
  <c r="I15" s="1"/>
  <c r="E6" i="5"/>
  <c r="F6" s="1"/>
  <c r="G6" s="1"/>
  <c r="H6" s="1"/>
  <c r="I6" s="1"/>
  <c r="F7"/>
  <c r="G7" s="1"/>
  <c r="H7" s="1"/>
  <c r="I7" s="1"/>
  <c r="E41"/>
  <c r="F41" s="1"/>
  <c r="G41" s="1"/>
  <c r="H41" s="1"/>
  <c r="I41" s="1"/>
  <c r="F26"/>
  <c r="G26" s="1"/>
  <c r="H26" s="1"/>
  <c r="I26" s="1"/>
  <c r="E23"/>
  <c r="F23" s="1"/>
  <c r="G23" s="1"/>
  <c r="H23" s="1"/>
  <c r="I23" s="1"/>
  <c r="E21"/>
  <c r="F21" s="1"/>
  <c r="G21" s="1"/>
  <c r="H21" s="1"/>
  <c r="I21" s="1"/>
  <c r="E19"/>
  <c r="F19" s="1"/>
  <c r="G19" s="1"/>
  <c r="H19" s="1"/>
  <c r="I19" s="1"/>
  <c r="E17"/>
  <c r="F17" s="1"/>
  <c r="G17" s="1"/>
  <c r="H17" s="1"/>
  <c r="I17" s="1"/>
  <c r="E15"/>
  <c r="F15" s="1"/>
  <c r="G15" s="1"/>
  <c r="H15" s="1"/>
  <c r="I15" s="1"/>
  <c r="E9"/>
  <c r="F9" s="1"/>
  <c r="G9" s="1"/>
  <c r="H9" s="1"/>
  <c r="I9" s="1"/>
  <c r="E13"/>
  <c r="F13" s="1"/>
  <c r="G13" s="1"/>
  <c r="H13" s="1"/>
  <c r="I13" s="1"/>
  <c r="E25" i="7"/>
  <c r="C17" i="10"/>
  <c r="D43" i="7" s="1"/>
  <c r="E25" i="5"/>
  <c r="E20" i="9"/>
  <c r="E22" s="1"/>
  <c r="E24" s="1"/>
  <c r="G18"/>
  <c r="E6" i="7"/>
  <c r="D10" i="5"/>
  <c r="D18" s="1"/>
  <c r="D42"/>
  <c r="D13" i="10"/>
  <c r="E13" s="1"/>
  <c r="F13" s="1"/>
  <c r="D14"/>
  <c r="E14" s="1"/>
  <c r="F14" s="1"/>
  <c r="G14" s="1"/>
  <c r="H14" s="1"/>
  <c r="D15"/>
  <c r="H10"/>
  <c r="G10"/>
  <c r="F10"/>
  <c r="E10"/>
  <c r="D10"/>
  <c r="C10"/>
  <c r="D10" i="7"/>
  <c r="D14" s="1"/>
  <c r="D42"/>
  <c r="E42" l="1"/>
  <c r="F6"/>
  <c r="G6" s="1"/>
  <c r="G10" s="1"/>
  <c r="F20" i="9"/>
  <c r="F22" s="1"/>
  <c r="H18"/>
  <c r="I18" s="1"/>
  <c r="J18" s="1"/>
  <c r="G20"/>
  <c r="G22" s="1"/>
  <c r="E10" i="7"/>
  <c r="D17" i="10"/>
  <c r="E43" i="7" s="1"/>
  <c r="D18"/>
  <c r="D22"/>
  <c r="D31" s="1"/>
  <c r="D22" i="5"/>
  <c r="D37" s="1"/>
  <c r="E10"/>
  <c r="D14"/>
  <c r="D35" s="1"/>
  <c r="D44" i="7"/>
  <c r="D48" s="1"/>
  <c r="D30" i="5"/>
  <c r="D36"/>
  <c r="D35" i="7"/>
  <c r="D29"/>
  <c r="E15" i="10"/>
  <c r="F15" s="1"/>
  <c r="G15" s="1"/>
  <c r="H15" s="1"/>
  <c r="G13"/>
  <c r="E42" i="5"/>
  <c r="C18" i="10"/>
  <c r="F25" i="5"/>
  <c r="F25" i="7"/>
  <c r="E44" l="1"/>
  <c r="E48" s="1"/>
  <c r="H6"/>
  <c r="I6" s="1"/>
  <c r="I10" s="1"/>
  <c r="F10"/>
  <c r="F18" s="1"/>
  <c r="F30" s="1"/>
  <c r="H20" i="9"/>
  <c r="H22" s="1"/>
  <c r="D36" i="7"/>
  <c r="D30"/>
  <c r="D32" s="1"/>
  <c r="D47" s="1"/>
  <c r="D49" s="1"/>
  <c r="D53" s="1"/>
  <c r="D54" s="1"/>
  <c r="D37"/>
  <c r="D29" i="5"/>
  <c r="E22"/>
  <c r="E31" s="1"/>
  <c r="E14"/>
  <c r="E29" s="1"/>
  <c r="D38"/>
  <c r="D31"/>
  <c r="E18"/>
  <c r="E30" s="1"/>
  <c r="E14" i="7"/>
  <c r="E22"/>
  <c r="E18"/>
  <c r="F10" i="5"/>
  <c r="H13" i="10"/>
  <c r="H17" s="1"/>
  <c r="I43" i="7" s="1"/>
  <c r="G17" i="10"/>
  <c r="H43" i="7" s="1"/>
  <c r="E17" i="10"/>
  <c r="F43" i="7" s="1"/>
  <c r="D43" i="5"/>
  <c r="D18" i="10"/>
  <c r="E43" i="5" s="1"/>
  <c r="C19" i="10"/>
  <c r="F42" i="7"/>
  <c r="G25"/>
  <c r="G25" i="5"/>
  <c r="F42"/>
  <c r="F17" i="10"/>
  <c r="G43" i="7" s="1"/>
  <c r="F14" l="1"/>
  <c r="F29" s="1"/>
  <c r="H10"/>
  <c r="D38"/>
  <c r="F22"/>
  <c r="F31" s="1"/>
  <c r="E37" i="5"/>
  <c r="J20" i="9"/>
  <c r="J22" s="1"/>
  <c r="I20"/>
  <c r="I22" s="1"/>
  <c r="D32" i="5"/>
  <c r="D47" s="1"/>
  <c r="F36" i="7"/>
  <c r="F44"/>
  <c r="F48" s="1"/>
  <c r="E35" i="5"/>
  <c r="E32"/>
  <c r="E47" s="1"/>
  <c r="E36"/>
  <c r="G18" i="7"/>
  <c r="G30" s="1"/>
  <c r="G14"/>
  <c r="G29" s="1"/>
  <c r="G22"/>
  <c r="G31" s="1"/>
  <c r="E30"/>
  <c r="E36"/>
  <c r="D44" i="5"/>
  <c r="D48" s="1"/>
  <c r="F18"/>
  <c r="F14"/>
  <c r="F22"/>
  <c r="D19" i="10"/>
  <c r="E18"/>
  <c r="F43" i="5" s="1"/>
  <c r="G10"/>
  <c r="E29" i="7"/>
  <c r="E35"/>
  <c r="H25" i="5"/>
  <c r="G42"/>
  <c r="H25" i="7"/>
  <c r="G42"/>
  <c r="G44" s="1"/>
  <c r="G48" s="1"/>
  <c r="E31"/>
  <c r="E37"/>
  <c r="F37" l="1"/>
  <c r="F35"/>
  <c r="F32"/>
  <c r="F47" s="1"/>
  <c r="F49" s="1"/>
  <c r="F53" s="1"/>
  <c r="F54" s="1"/>
  <c r="G12" i="9" s="1"/>
  <c r="G35" i="7"/>
  <c r="D49" i="5"/>
  <c r="D53" s="1"/>
  <c r="D54" s="1"/>
  <c r="G37" i="7"/>
  <c r="E32"/>
  <c r="E47" s="1"/>
  <c r="E49" s="1"/>
  <c r="E53" s="1"/>
  <c r="E54" s="1"/>
  <c r="F12" i="9" s="1"/>
  <c r="E38" i="5"/>
  <c r="F8" i="9" s="1"/>
  <c r="H10" i="5"/>
  <c r="I10"/>
  <c r="F30"/>
  <c r="F36"/>
  <c r="F29"/>
  <c r="F35"/>
  <c r="I14" i="7"/>
  <c r="I29" s="1"/>
  <c r="I22"/>
  <c r="I31" s="1"/>
  <c r="I18"/>
  <c r="I30" s="1"/>
  <c r="G32"/>
  <c r="G47" s="1"/>
  <c r="G49" s="1"/>
  <c r="H14"/>
  <c r="H29" s="1"/>
  <c r="H22"/>
  <c r="H31" s="1"/>
  <c r="H18"/>
  <c r="H30" s="1"/>
  <c r="I25" i="5"/>
  <c r="H42"/>
  <c r="E38" i="7"/>
  <c r="F7" i="9" s="1"/>
  <c r="E19" i="10"/>
  <c r="F18"/>
  <c r="G43" i="5" s="1"/>
  <c r="F31"/>
  <c r="F37"/>
  <c r="E44"/>
  <c r="E48" s="1"/>
  <c r="E49" s="1"/>
  <c r="H42" i="7"/>
  <c r="H44" s="1"/>
  <c r="H48" s="1"/>
  <c r="I25"/>
  <c r="G14" i="5"/>
  <c r="G22"/>
  <c r="G18"/>
  <c r="G36" i="7"/>
  <c r="F38" l="1"/>
  <c r="G7" i="9" s="1"/>
  <c r="H37" i="7"/>
  <c r="H36"/>
  <c r="G38"/>
  <c r="H7" i="9" s="1"/>
  <c r="F9"/>
  <c r="F38" i="5"/>
  <c r="G8" i="9" s="1"/>
  <c r="G53" i="7"/>
  <c r="G54" s="1"/>
  <c r="H12" i="9" s="1"/>
  <c r="G30" i="5"/>
  <c r="G36"/>
  <c r="E53"/>
  <c r="E54" s="1"/>
  <c r="F13" i="9" s="1"/>
  <c r="F14" s="1"/>
  <c r="F24" s="1"/>
  <c r="G31" i="5"/>
  <c r="G37"/>
  <c r="I37" i="7"/>
  <c r="I42"/>
  <c r="I44" s="1"/>
  <c r="I48" s="1"/>
  <c r="I36"/>
  <c r="I35"/>
  <c r="F44" i="5"/>
  <c r="F48" s="1"/>
  <c r="F32"/>
  <c r="F47" s="1"/>
  <c r="H32" i="7"/>
  <c r="H47" s="1"/>
  <c r="H49" s="1"/>
  <c r="I32"/>
  <c r="I47" s="1"/>
  <c r="H18" i="5"/>
  <c r="H14"/>
  <c r="H22"/>
  <c r="G18" i="10"/>
  <c r="H43" i="5" s="1"/>
  <c r="F19" i="10"/>
  <c r="I42" i="5"/>
  <c r="G29"/>
  <c r="G35"/>
  <c r="I14"/>
  <c r="I29" s="1"/>
  <c r="I22"/>
  <c r="I31" s="1"/>
  <c r="I18"/>
  <c r="I30" s="1"/>
  <c r="H35" i="7"/>
  <c r="G9" i="9" l="1"/>
  <c r="H38" i="7"/>
  <c r="I7" i="9" s="1"/>
  <c r="G32" i="5"/>
  <c r="G47" s="1"/>
  <c r="G38"/>
  <c r="H8" i="9" s="1"/>
  <c r="H9" s="1"/>
  <c r="I35" i="5"/>
  <c r="H53" i="7"/>
  <c r="H54" s="1"/>
  <c r="I12" i="9" s="1"/>
  <c r="H29" i="5"/>
  <c r="H35"/>
  <c r="I36"/>
  <c r="G44"/>
  <c r="G48" s="1"/>
  <c r="H18" i="10"/>
  <c r="G19"/>
  <c r="H31" i="5"/>
  <c r="H37"/>
  <c r="I32"/>
  <c r="I47" s="1"/>
  <c r="I38" i="7"/>
  <c r="J7" i="9" s="1"/>
  <c r="H30" i="5"/>
  <c r="H36"/>
  <c r="I37"/>
  <c r="F49"/>
  <c r="I49" i="7"/>
  <c r="H19" i="10" l="1"/>
  <c r="I43" i="5"/>
  <c r="I44" s="1"/>
  <c r="I48" s="1"/>
  <c r="I49" s="1"/>
  <c r="G49"/>
  <c r="G53" s="1"/>
  <c r="G54" s="1"/>
  <c r="H13" i="9" s="1"/>
  <c r="H14" s="1"/>
  <c r="H24" s="1"/>
  <c r="I38" i="5"/>
  <c r="J8" i="9" s="1"/>
  <c r="J9" s="1"/>
  <c r="F53" i="5"/>
  <c r="F54" s="1"/>
  <c r="G13" i="9" s="1"/>
  <c r="G14" s="1"/>
  <c r="G24" s="1"/>
  <c r="H44" i="5"/>
  <c r="H48" s="1"/>
  <c r="H38"/>
  <c r="I8" i="9" s="1"/>
  <c r="I9" s="1"/>
  <c r="I53" i="7"/>
  <c r="I54" s="1"/>
  <c r="J12" i="9" s="1"/>
  <c r="H32" i="5"/>
  <c r="H47" s="1"/>
  <c r="H49" l="1"/>
  <c r="I53"/>
  <c r="I54" s="1"/>
  <c r="J13" i="9" s="1"/>
  <c r="J14" s="1"/>
  <c r="J24" s="1"/>
  <c r="H53" i="5" l="1"/>
  <c r="H54" s="1"/>
  <c r="I13" i="9" s="1"/>
  <c r="I14" s="1"/>
  <c r="I24" s="1"/>
</calcChain>
</file>

<file path=xl/sharedStrings.xml><?xml version="1.0" encoding="utf-8"?>
<sst xmlns="http://schemas.openxmlformats.org/spreadsheetml/2006/main" count="163" uniqueCount="75">
  <si>
    <t>A</t>
  </si>
  <si>
    <t>B</t>
  </si>
  <si>
    <t>C</t>
  </si>
  <si>
    <t>Total</t>
  </si>
  <si>
    <t>Growth</t>
  </si>
  <si>
    <t>Penetration</t>
  </si>
  <si>
    <t>Percent</t>
  </si>
  <si>
    <t># of locations</t>
  </si>
  <si>
    <t>Order frequency</t>
  </si>
  <si>
    <t>Average order size</t>
  </si>
  <si>
    <t>Total transactions</t>
  </si>
  <si>
    <t>A accounts</t>
  </si>
  <si>
    <t>B accounts</t>
  </si>
  <si>
    <t>C accounts</t>
  </si>
  <si>
    <t>Revenue</t>
  </si>
  <si>
    <t>Operating income</t>
  </si>
  <si>
    <t>Transactions</t>
  </si>
  <si>
    <t>Tax</t>
  </si>
  <si>
    <t>Tax rate</t>
  </si>
  <si>
    <t xml:space="preserve">Tax </t>
  </si>
  <si>
    <t>Net income</t>
  </si>
  <si>
    <t>Year 1</t>
  </si>
  <si>
    <t>Year 2</t>
  </si>
  <si>
    <t>Year 3</t>
  </si>
  <si>
    <t>Year 4</t>
  </si>
  <si>
    <t>Year 5</t>
  </si>
  <si>
    <t>COGS %</t>
  </si>
  <si>
    <t>Upside</t>
  </si>
  <si>
    <t>Baseline</t>
  </si>
  <si>
    <t>Incremental</t>
  </si>
  <si>
    <t>Total (after tax)</t>
  </si>
  <si>
    <t>Percentage of Orders by Channel:</t>
  </si>
  <si>
    <t>Phone</t>
  </si>
  <si>
    <t>Web</t>
  </si>
  <si>
    <t>Cost Per Order:</t>
  </si>
  <si>
    <t xml:space="preserve">Difference </t>
  </si>
  <si>
    <t xml:space="preserve">Exhibit 5: </t>
  </si>
  <si>
    <t>Enhanced Market Penetration Over Time</t>
  </si>
  <si>
    <t xml:space="preserve">Penetration Rate: </t>
  </si>
  <si>
    <t>Year 0</t>
  </si>
  <si>
    <t>Penetration (%)</t>
  </si>
  <si>
    <t>Exhibit 14A</t>
  </si>
  <si>
    <r>
      <t>B&amp;K Distributors</t>
    </r>
    <r>
      <rPr>
        <b/>
        <sz val="14"/>
        <rFont val="Arial"/>
      </rPr>
      <t>—</t>
    </r>
    <r>
      <rPr>
        <b/>
        <sz val="14"/>
        <rFont val="Arial"/>
        <family val="2"/>
      </rPr>
      <t>ROI Model—Summary Page (US$ in thousands)</t>
    </r>
  </si>
  <si>
    <t>Upfront costs</t>
  </si>
  <si>
    <t>Ongoing costs</t>
  </si>
  <si>
    <t>Five-year IRR</t>
  </si>
  <si>
    <t>B&amp;K Distributors—ROI Model—Upside Projection</t>
  </si>
  <si>
    <t>Exhibit 14B</t>
  </si>
  <si>
    <t>(Numbers in thousands)</t>
  </si>
  <si>
    <t>Number of franchise locations</t>
  </si>
  <si>
    <t xml:space="preserve">Number of customers </t>
  </si>
  <si>
    <t>Tier structure</t>
  </si>
  <si>
    <t>Unit margin</t>
  </si>
  <si>
    <t xml:space="preserve">Gross margin per order </t>
  </si>
  <si>
    <t xml:space="preserve">Processing cost per order </t>
  </si>
  <si>
    <t>Net contribution per order</t>
  </si>
  <si>
    <t>Account contribution</t>
  </si>
  <si>
    <t>Net margin per order</t>
  </si>
  <si>
    <t>Net contribution after tax</t>
  </si>
  <si>
    <t>Exhibit 14C</t>
  </si>
  <si>
    <r>
      <t>B&amp;K Distributors</t>
    </r>
    <r>
      <rPr>
        <b/>
        <sz val="14"/>
        <rFont val="Arial"/>
      </rPr>
      <t>—</t>
    </r>
    <r>
      <rPr>
        <b/>
        <sz val="14"/>
        <rFont val="Arial"/>
        <family val="2"/>
      </rPr>
      <t>ROI Model—Base Case Projection</t>
    </r>
  </si>
  <si>
    <t>Exhibit 14D</t>
  </si>
  <si>
    <r>
      <t>B&amp;K Distributors</t>
    </r>
    <r>
      <rPr>
        <b/>
        <sz val="14"/>
        <rFont val="Arial"/>
      </rPr>
      <t>—</t>
    </r>
    <r>
      <rPr>
        <b/>
        <sz val="14"/>
        <rFont val="Arial"/>
        <family val="2"/>
      </rPr>
      <t>ROI Model—Average Transaction Cost Matrix</t>
    </r>
  </si>
  <si>
    <t xml:space="preserve">Fax/mail </t>
  </si>
  <si>
    <t>Weighted average cost</t>
  </si>
  <si>
    <t>WAC without Web</t>
  </si>
  <si>
    <t>Inflation increases:</t>
  </si>
  <si>
    <t>Growth (inflation rate)</t>
  </si>
  <si>
    <t>Franchise growth rate</t>
  </si>
  <si>
    <t>Inflation</t>
  </si>
  <si>
    <t>Net present value (NPV)</t>
  </si>
  <si>
    <t>Payback Period</t>
  </si>
  <si>
    <t>Total cumulative cash flow</t>
  </si>
  <si>
    <t>Incremental investment program</t>
  </si>
  <si>
    <t>Discount rate (cost of capital)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</si>
</sst>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#,##0.0000_);\(#,##0.0000\)"/>
    <numFmt numFmtId="169" formatCode="_(* #,##0_);_(* \(#,##0\);_(* &quot; &quot;??_);_(@_)"/>
    <numFmt numFmtId="170" formatCode="_(&quot;$&quot;* #,##0.00_);_(&quot;$&quot;* \(#,##0.00\);_(&quot;$&quot;* &quot; &quot;??_);_(@_)"/>
  </numFmts>
  <fonts count="14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8"/>
      <name val="Arial"/>
    </font>
    <font>
      <b/>
      <sz val="14"/>
      <name val="Arial"/>
      <family val="2"/>
    </font>
    <font>
      <b/>
      <sz val="14"/>
      <name val="Arial"/>
    </font>
    <font>
      <b/>
      <sz val="10"/>
      <name val="Times New Roman"/>
      <family val="1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6" fontId="0" fillId="0" borderId="0" xfId="1" applyNumberFormat="1" applyFont="1"/>
    <xf numFmtId="168" fontId="0" fillId="0" borderId="0" xfId="0" applyNumberFormat="1"/>
    <xf numFmtId="0" fontId="4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5" fillId="0" borderId="0" xfId="0" applyFont="1" applyAlignment="1">
      <alignment horizontal="left"/>
    </xf>
    <xf numFmtId="166" fontId="3" fillId="2" borderId="1" xfId="1" applyNumberFormat="1" applyFont="1" applyFill="1" applyBorder="1" applyAlignment="1">
      <alignment horizontal="center"/>
    </xf>
    <xf numFmtId="169" fontId="0" fillId="0" borderId="0" xfId="1" applyNumberFormat="1" applyFont="1" applyBorder="1"/>
    <xf numFmtId="0" fontId="4" fillId="0" borderId="0" xfId="0" applyFont="1" applyBorder="1"/>
    <xf numFmtId="166" fontId="6" fillId="0" borderId="0" xfId="1" applyNumberFormat="1" applyFont="1"/>
    <xf numFmtId="169" fontId="6" fillId="0" borderId="0" xfId="1" applyNumberFormat="1" applyFont="1" applyBorder="1"/>
    <xf numFmtId="169" fontId="6" fillId="0" borderId="2" xfId="1" applyNumberFormat="1" applyFont="1" applyBorder="1"/>
    <xf numFmtId="0" fontId="6" fillId="0" borderId="0" xfId="0" applyFont="1"/>
    <xf numFmtId="37" fontId="6" fillId="0" borderId="0" xfId="0" applyNumberFormat="1" applyFont="1"/>
    <xf numFmtId="164" fontId="6" fillId="3" borderId="0" xfId="3" applyNumberFormat="1" applyFont="1" applyFill="1"/>
    <xf numFmtId="9" fontId="6" fillId="3" borderId="0" xfId="3" applyFont="1" applyFill="1"/>
    <xf numFmtId="0" fontId="6" fillId="3" borderId="0" xfId="0" applyFont="1" applyFill="1"/>
    <xf numFmtId="7" fontId="6" fillId="0" borderId="0" xfId="0" applyNumberFormat="1" applyFont="1"/>
    <xf numFmtId="10" fontId="6" fillId="3" borderId="0" xfId="3" applyNumberFormat="1" applyFont="1" applyFill="1"/>
    <xf numFmtId="165" fontId="6" fillId="0" borderId="0" xfId="1" applyNumberFormat="1" applyFont="1"/>
    <xf numFmtId="9" fontId="6" fillId="3" borderId="0" xfId="3" applyFont="1" applyFill="1" applyBorder="1"/>
    <xf numFmtId="9" fontId="6" fillId="3" borderId="0" xfId="3" applyFont="1" applyFill="1" applyBorder="1" applyAlignment="1">
      <alignment horizontal="right"/>
    </xf>
    <xf numFmtId="9" fontId="6" fillId="0" borderId="3" xfId="3" applyFont="1" applyBorder="1" applyAlignment="1">
      <alignment horizontal="right"/>
    </xf>
    <xf numFmtId="0" fontId="6" fillId="0" borderId="0" xfId="0" applyFont="1" applyBorder="1"/>
    <xf numFmtId="9" fontId="6" fillId="0" borderId="0" xfId="3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4" fontId="6" fillId="3" borderId="0" xfId="2" applyFont="1" applyFill="1" applyBorder="1"/>
    <xf numFmtId="170" fontId="6" fillId="0" borderId="0" xfId="2" applyNumberFormat="1" applyFont="1" applyBorder="1"/>
    <xf numFmtId="44" fontId="6" fillId="3" borderId="0" xfId="2" applyFont="1" applyFill="1"/>
    <xf numFmtId="170" fontId="6" fillId="0" borderId="2" xfId="2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9" fontId="7" fillId="0" borderId="0" xfId="3" applyFont="1"/>
    <xf numFmtId="9" fontId="6" fillId="0" borderId="0" xfId="3" applyFont="1" applyFill="1"/>
    <xf numFmtId="43" fontId="0" fillId="0" borderId="0" xfId="1" applyNumberFormat="1" applyFont="1"/>
    <xf numFmtId="166" fontId="3" fillId="4" borderId="1" xfId="1" applyNumberFormat="1" applyFont="1" applyFill="1" applyBorder="1" applyAlignment="1">
      <alignment horizontal="center"/>
    </xf>
    <xf numFmtId="0" fontId="1" fillId="0" borderId="0" xfId="0" applyFont="1"/>
    <xf numFmtId="0" fontId="10" fillId="0" borderId="0" xfId="0" applyFont="1"/>
    <xf numFmtId="166" fontId="4" fillId="0" borderId="0" xfId="1" applyNumberFormat="1" applyFont="1"/>
    <xf numFmtId="0" fontId="10" fillId="0" borderId="0" xfId="0" applyFont="1" applyAlignment="1">
      <alignment horizontal="left"/>
    </xf>
    <xf numFmtId="37" fontId="4" fillId="0" borderId="0" xfId="0" applyNumberFormat="1" applyFont="1"/>
    <xf numFmtId="168" fontId="4" fillId="0" borderId="0" xfId="0" applyNumberFormat="1" applyFont="1"/>
    <xf numFmtId="166" fontId="3" fillId="0" borderId="0" xfId="1" applyNumberFormat="1" applyFont="1" applyFill="1" applyBorder="1" applyAlignment="1">
      <alignment horizontal="center"/>
    </xf>
    <xf numFmtId="166" fontId="6" fillId="3" borderId="0" xfId="1" applyNumberFormat="1" applyFont="1" applyFill="1"/>
    <xf numFmtId="164" fontId="6" fillId="0" borderId="0" xfId="3" applyNumberFormat="1" applyFont="1" applyFill="1"/>
    <xf numFmtId="0" fontId="6" fillId="0" borderId="0" xfId="0" applyFont="1" applyFill="1"/>
    <xf numFmtId="10" fontId="6" fillId="0" borderId="0" xfId="3" applyNumberFormat="1" applyFont="1" applyFill="1"/>
    <xf numFmtId="164" fontId="6" fillId="3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37" fontId="6" fillId="3" borderId="0" xfId="0" applyNumberFormat="1" applyFont="1" applyFill="1"/>
    <xf numFmtId="9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0" fontId="4" fillId="0" borderId="0" xfId="3" applyNumberFormat="1" applyFont="1"/>
    <xf numFmtId="165" fontId="4" fillId="0" borderId="0" xfId="1" applyNumberFormat="1" applyFont="1"/>
    <xf numFmtId="0" fontId="4" fillId="0" borderId="0" xfId="0" applyFont="1" applyFill="1" applyBorder="1"/>
    <xf numFmtId="166" fontId="0" fillId="0" borderId="2" xfId="1" applyNumberFormat="1" applyFont="1" applyBorder="1"/>
    <xf numFmtId="9" fontId="6" fillId="5" borderId="2" xfId="3" applyFont="1" applyFill="1" applyBorder="1"/>
    <xf numFmtId="9" fontId="6" fillId="0" borderId="2" xfId="3" applyFont="1" applyFill="1" applyBorder="1"/>
    <xf numFmtId="44" fontId="6" fillId="0" borderId="0" xfId="2" applyFont="1" applyBorder="1"/>
    <xf numFmtId="167" fontId="6" fillId="5" borderId="0" xfId="2" applyNumberFormat="1" applyFont="1" applyFill="1" applyBorder="1"/>
    <xf numFmtId="167" fontId="6" fillId="0" borderId="0" xfId="2" applyNumberFormat="1" applyFont="1" applyBorder="1"/>
    <xf numFmtId="167" fontId="6" fillId="0" borderId="0" xfId="2" applyNumberFormat="1" applyFont="1" applyFill="1" applyBorder="1"/>
    <xf numFmtId="44" fontId="6" fillId="0" borderId="0" xfId="2" applyFont="1"/>
    <xf numFmtId="167" fontId="6" fillId="0" borderId="3" xfId="2" applyNumberFormat="1" applyFont="1" applyBorder="1"/>
    <xf numFmtId="167" fontId="6" fillId="0" borderId="0" xfId="2" applyNumberFormat="1" applyFont="1"/>
    <xf numFmtId="167" fontId="6" fillId="0" borderId="2" xfId="2" applyNumberFormat="1" applyFont="1" applyBorder="1"/>
    <xf numFmtId="44" fontId="6" fillId="0" borderId="2" xfId="2" applyFont="1" applyFill="1" applyBorder="1"/>
    <xf numFmtId="43" fontId="3" fillId="5" borderId="0" xfId="1" applyNumberFormat="1" applyFont="1" applyFill="1"/>
    <xf numFmtId="9" fontId="6" fillId="3" borderId="0" xfId="3" applyNumberFormat="1" applyFont="1" applyFill="1"/>
    <xf numFmtId="44" fontId="8" fillId="5" borderId="0" xfId="2" applyNumberFormat="1" applyFont="1" applyFill="1" applyBorder="1"/>
    <xf numFmtId="10" fontId="8" fillId="5" borderId="0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104775</xdr:rowOff>
    </xdr:from>
    <xdr:to>
      <xdr:col>8</xdr:col>
      <xdr:colOff>133350</xdr:colOff>
      <xdr:row>20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2875" y="104775"/>
          <a:ext cx="4867275" cy="3143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spreadsheet solutions relate to the case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B&amp;K Distributors: ROI for a Web-Based Customer Portal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©2006 by the Kellogg School of Management, Northwestern University. This case was prepared by Tim Riitters ’02, in collaboration with Jim Anfield, VP of business development for a leading Chicago-based Internet consulting firm, under the supervision of Professor Mark Jeffery. To order copies or request permission to reproduce materials, call 847-491-5400 or e-mail cases@kellogg.northwestern.edu. No part of this publication may be reproduced, stored in a retrieval system, used in a spreadsheet, or transmitted in any form or by any means—electronic, mechanical, photocopying, recording, or otherwise—without the permission of the Kellogg School of Management.</a:t>
          </a:r>
        </a:p>
      </xdr:txBody>
    </xdr:sp>
    <xdr:clientData/>
  </xdr:twoCellAnchor>
  <xdr:twoCellAnchor editAs="oneCell">
    <xdr:from>
      <xdr:col>0</xdr:col>
      <xdr:colOff>257175</xdr:colOff>
      <xdr:row>1</xdr:row>
      <xdr:rowOff>47625</xdr:rowOff>
    </xdr:from>
    <xdr:to>
      <xdr:col>4</xdr:col>
      <xdr:colOff>590550</xdr:colOff>
      <xdr:row>6</xdr:row>
      <xdr:rowOff>9525</xdr:rowOff>
    </xdr:to>
    <xdr:pic>
      <xdr:nvPicPr>
        <xdr:cNvPr id="1026" name="Picture 2" descr="Kellogg_logo_01_300dpi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09550"/>
          <a:ext cx="2771775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workbookViewId="0"/>
  </sheetViews>
  <sheetFormatPr defaultRowHeight="12.75"/>
  <cols>
    <col min="1" max="1" width="9.140625" style="33"/>
    <col min="2" max="2" width="18.28515625" style="33" customWidth="1"/>
    <col min="3" max="16384" width="9.140625" style="33"/>
  </cols>
  <sheetData>
    <row r="2" spans="2:8" ht="18.75">
      <c r="B2" s="8" t="s">
        <v>36</v>
      </c>
    </row>
    <row r="3" spans="2:8" ht="18.75">
      <c r="B3" s="8" t="s">
        <v>37</v>
      </c>
    </row>
    <row r="5" spans="2:8">
      <c r="C5" s="34" t="s">
        <v>39</v>
      </c>
      <c r="D5" s="34" t="s">
        <v>21</v>
      </c>
      <c r="E5" s="34" t="s">
        <v>22</v>
      </c>
      <c r="F5" s="34" t="s">
        <v>23</v>
      </c>
      <c r="G5" s="34" t="s">
        <v>24</v>
      </c>
      <c r="H5" s="34" t="s">
        <v>25</v>
      </c>
    </row>
    <row r="6" spans="2:8">
      <c r="B6" s="33" t="s">
        <v>38</v>
      </c>
      <c r="C6" s="35">
        <v>0.5</v>
      </c>
      <c r="D6" s="35">
        <v>0.6</v>
      </c>
      <c r="E6" s="35">
        <v>0.65</v>
      </c>
      <c r="F6" s="35">
        <v>0.68</v>
      </c>
      <c r="G6" s="35">
        <v>0.7</v>
      </c>
      <c r="H6" s="35">
        <v>0.7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Normal="100" workbookViewId="0">
      <selection activeCell="D12" sqref="D12"/>
    </sheetView>
  </sheetViews>
  <sheetFormatPr defaultRowHeight="12.75"/>
  <cols>
    <col min="1" max="1" width="3.7109375" customWidth="1"/>
    <col min="2" max="2" width="1.140625" customWidth="1"/>
    <col min="3" max="3" width="20.85546875" customWidth="1"/>
    <col min="4" max="4" width="8.5703125" customWidth="1"/>
    <col min="5" max="10" width="10.7109375" style="3" customWidth="1"/>
  </cols>
  <sheetData>
    <row r="2" spans="2:12" ht="18">
      <c r="B2" s="40" t="s">
        <v>41</v>
      </c>
      <c r="C2" s="5"/>
      <c r="D2" s="5"/>
      <c r="E2" s="41"/>
      <c r="F2" s="41"/>
      <c r="G2" s="41"/>
      <c r="H2" s="41"/>
      <c r="I2" s="41"/>
      <c r="J2" s="41"/>
    </row>
    <row r="3" spans="2:12" ht="18">
      <c r="B3" s="42" t="s">
        <v>42</v>
      </c>
      <c r="C3" s="5"/>
      <c r="D3" s="5"/>
      <c r="E3" s="41"/>
      <c r="F3" s="41"/>
      <c r="G3" s="41"/>
      <c r="H3" s="41"/>
      <c r="I3" s="41"/>
      <c r="J3" s="41"/>
    </row>
    <row r="5" spans="2:12">
      <c r="E5" s="38" t="s">
        <v>39</v>
      </c>
      <c r="F5" s="38" t="s">
        <v>21</v>
      </c>
      <c r="G5" s="38" t="s">
        <v>22</v>
      </c>
      <c r="H5" s="38" t="s">
        <v>23</v>
      </c>
      <c r="I5" s="38" t="s">
        <v>24</v>
      </c>
      <c r="J5" s="38" t="s">
        <v>25</v>
      </c>
    </row>
    <row r="6" spans="2:12">
      <c r="B6" t="s">
        <v>14</v>
      </c>
    </row>
    <row r="7" spans="2:12">
      <c r="C7" t="s">
        <v>27</v>
      </c>
      <c r="E7" s="67"/>
      <c r="F7" s="67">
        <f>'Exhibit 14B'!E38</f>
        <v>0</v>
      </c>
      <c r="G7" s="67">
        <f>'Exhibit 14B'!F38</f>
        <v>0</v>
      </c>
      <c r="H7" s="67">
        <f>'Exhibit 14B'!G38</f>
        <v>0</v>
      </c>
      <c r="I7" s="67">
        <f>'Exhibit 14B'!H38</f>
        <v>0</v>
      </c>
      <c r="J7" s="67">
        <f>'Exhibit 14B'!I38</f>
        <v>0</v>
      </c>
    </row>
    <row r="8" spans="2:12">
      <c r="C8" s="11" t="s">
        <v>28</v>
      </c>
      <c r="D8" s="1"/>
      <c r="E8" s="72"/>
      <c r="F8" s="72">
        <f>'Exhibit 14C'!E38</f>
        <v>0</v>
      </c>
      <c r="G8" s="72">
        <f>'Exhibit 14C'!F38</f>
        <v>0</v>
      </c>
      <c r="H8" s="72">
        <f>'Exhibit 14C'!G38</f>
        <v>0</v>
      </c>
      <c r="I8" s="72">
        <f>'Exhibit 14C'!H38</f>
        <v>0</v>
      </c>
      <c r="J8" s="72">
        <f>'Exhibit 14C'!I38</f>
        <v>0</v>
      </c>
    </row>
    <row r="9" spans="2:12">
      <c r="C9" s="11" t="s">
        <v>29</v>
      </c>
      <c r="E9" s="67"/>
      <c r="F9" s="67">
        <f t="shared" ref="F9:J9" si="0">F7-F8</f>
        <v>0</v>
      </c>
      <c r="G9" s="67">
        <f t="shared" si="0"/>
        <v>0</v>
      </c>
      <c r="H9" s="67">
        <f t="shared" si="0"/>
        <v>0</v>
      </c>
      <c r="I9" s="67">
        <f t="shared" si="0"/>
        <v>0</v>
      </c>
      <c r="J9" s="67">
        <f t="shared" si="0"/>
        <v>0</v>
      </c>
    </row>
    <row r="10" spans="2:12">
      <c r="E10" s="13"/>
      <c r="F10" s="13"/>
      <c r="G10" s="13"/>
      <c r="H10" s="13"/>
      <c r="I10" s="13"/>
      <c r="J10" s="13"/>
    </row>
    <row r="11" spans="2:12">
      <c r="B11" t="s">
        <v>20</v>
      </c>
      <c r="E11" s="13"/>
      <c r="F11" s="13"/>
      <c r="G11" s="13"/>
      <c r="H11" s="13"/>
      <c r="I11" s="13"/>
      <c r="J11" s="13"/>
      <c r="L11" s="39"/>
    </row>
    <row r="12" spans="2:12">
      <c r="C12" t="s">
        <v>27</v>
      </c>
      <c r="E12" s="13"/>
      <c r="F12" s="67">
        <f>'Exhibit 14B'!E54</f>
        <v>0</v>
      </c>
      <c r="G12" s="67">
        <f>'Exhibit 14B'!F54</f>
        <v>0</v>
      </c>
      <c r="H12" s="67">
        <f>'Exhibit 14B'!G54</f>
        <v>0</v>
      </c>
      <c r="I12" s="67">
        <f>'Exhibit 14B'!H54</f>
        <v>0</v>
      </c>
      <c r="J12" s="67">
        <f>'Exhibit 14B'!I54</f>
        <v>0</v>
      </c>
    </row>
    <row r="13" spans="2:12">
      <c r="C13" s="11" t="s">
        <v>28</v>
      </c>
      <c r="D13" s="1"/>
      <c r="E13" s="14"/>
      <c r="F13" s="72">
        <f>'Exhibit 14C'!E54</f>
        <v>0</v>
      </c>
      <c r="G13" s="72">
        <f>'Exhibit 14C'!F54</f>
        <v>0</v>
      </c>
      <c r="H13" s="72">
        <f>'Exhibit 14C'!G54</f>
        <v>0</v>
      </c>
      <c r="I13" s="72">
        <f>'Exhibit 14C'!H54</f>
        <v>0</v>
      </c>
      <c r="J13" s="72">
        <f>'Exhibit 14C'!I54</f>
        <v>0</v>
      </c>
    </row>
    <row r="14" spans="2:12">
      <c r="C14" s="11" t="s">
        <v>29</v>
      </c>
      <c r="E14" s="13"/>
      <c r="F14" s="67">
        <f>F12-F13</f>
        <v>0</v>
      </c>
      <c r="G14" s="67">
        <f>G12-G13</f>
        <v>0</v>
      </c>
      <c r="H14" s="67">
        <f>H12-H13</f>
        <v>0</v>
      </c>
      <c r="I14" s="67">
        <f>I12-I13</f>
        <v>0</v>
      </c>
      <c r="J14" s="67">
        <f>J12-J13</f>
        <v>0</v>
      </c>
    </row>
    <row r="15" spans="2:12">
      <c r="E15" s="13"/>
      <c r="F15" s="13"/>
      <c r="G15" s="13"/>
      <c r="H15" s="13"/>
      <c r="I15" s="13"/>
      <c r="J15" s="13"/>
    </row>
    <row r="16" spans="2:12">
      <c r="B16" s="5" t="s">
        <v>73</v>
      </c>
      <c r="E16" s="13"/>
      <c r="F16" s="13"/>
      <c r="G16" s="13"/>
      <c r="H16" s="13"/>
      <c r="I16" s="13"/>
      <c r="J16" s="13"/>
    </row>
    <row r="17" spans="2:11">
      <c r="C17" t="s">
        <v>43</v>
      </c>
      <c r="E17" s="66"/>
      <c r="F17" s="67"/>
      <c r="G17" s="67"/>
      <c r="H17" s="67"/>
      <c r="I17" s="67"/>
      <c r="J17" s="67"/>
    </row>
    <row r="18" spans="2:11">
      <c r="C18" s="5" t="s">
        <v>44</v>
      </c>
      <c r="E18" s="67"/>
      <c r="F18" s="66"/>
      <c r="G18" s="68">
        <f>F18*(1+G19)</f>
        <v>0</v>
      </c>
      <c r="H18" s="68">
        <f>G18*(1+H19)</f>
        <v>0</v>
      </c>
      <c r="I18" s="68">
        <f>H18*(1+I19)</f>
        <v>0</v>
      </c>
      <c r="J18" s="68">
        <f>I18*(1+J19)</f>
        <v>0</v>
      </c>
    </row>
    <row r="19" spans="2:11">
      <c r="C19" s="5" t="s">
        <v>69</v>
      </c>
      <c r="E19" s="14"/>
      <c r="F19" s="62"/>
      <c r="G19" s="63"/>
      <c r="H19" s="64">
        <f>G19</f>
        <v>0</v>
      </c>
      <c r="I19" s="64">
        <f>H19</f>
        <v>0</v>
      </c>
      <c r="J19" s="64">
        <f>I19</f>
        <v>0</v>
      </c>
    </row>
    <row r="20" spans="2:11">
      <c r="C20" t="s">
        <v>3</v>
      </c>
      <c r="E20" s="67">
        <f t="shared" ref="E20:J20" si="1">E18+E17</f>
        <v>0</v>
      </c>
      <c r="F20" s="67">
        <f t="shared" si="1"/>
        <v>0</v>
      </c>
      <c r="G20" s="67">
        <f t="shared" si="1"/>
        <v>0</v>
      </c>
      <c r="H20" s="67">
        <f t="shared" si="1"/>
        <v>0</v>
      </c>
      <c r="I20" s="67">
        <f t="shared" si="1"/>
        <v>0</v>
      </c>
      <c r="J20" s="67">
        <f t="shared" si="1"/>
        <v>0</v>
      </c>
      <c r="K20" s="10"/>
    </row>
    <row r="21" spans="2:11">
      <c r="C21" t="s">
        <v>18</v>
      </c>
      <c r="E21" s="18"/>
      <c r="F21" s="12"/>
      <c r="G21" s="12"/>
      <c r="H21" s="12"/>
      <c r="I21" s="12"/>
      <c r="J21" s="12"/>
    </row>
    <row r="22" spans="2:11">
      <c r="C22" t="s">
        <v>30</v>
      </c>
      <c r="E22" s="67">
        <f t="shared" ref="E22:J22" si="2">(1-$E$21)*E20</f>
        <v>0</v>
      </c>
      <c r="F22" s="67">
        <f t="shared" si="2"/>
        <v>0</v>
      </c>
      <c r="G22" s="67">
        <f t="shared" si="2"/>
        <v>0</v>
      </c>
      <c r="H22" s="67">
        <f t="shared" si="2"/>
        <v>0</v>
      </c>
      <c r="I22" s="67">
        <f t="shared" si="2"/>
        <v>0</v>
      </c>
      <c r="J22" s="67">
        <f t="shared" si="2"/>
        <v>0</v>
      </c>
      <c r="K22" s="10"/>
    </row>
    <row r="23" spans="2:11">
      <c r="E23" s="13"/>
      <c r="F23" s="13"/>
      <c r="G23" s="13"/>
      <c r="H23" s="13"/>
      <c r="I23" s="13"/>
      <c r="J23" s="13"/>
      <c r="K23" s="10"/>
    </row>
    <row r="24" spans="2:11" ht="13.5" thickBot="1">
      <c r="B24" s="5" t="s">
        <v>72</v>
      </c>
      <c r="E24" s="70">
        <f t="shared" ref="E24:J24" si="3">E14+E22</f>
        <v>0</v>
      </c>
      <c r="F24" s="70">
        <f>F14+F22</f>
        <v>0</v>
      </c>
      <c r="G24" s="70">
        <f t="shared" si="3"/>
        <v>0</v>
      </c>
      <c r="H24" s="70">
        <f t="shared" si="3"/>
        <v>0</v>
      </c>
      <c r="I24" s="70">
        <f t="shared" si="3"/>
        <v>0</v>
      </c>
      <c r="J24" s="70">
        <f t="shared" si="3"/>
        <v>0</v>
      </c>
      <c r="K24" s="10"/>
    </row>
    <row r="25" spans="2:11" ht="13.5" thickTop="1">
      <c r="E25" s="71"/>
      <c r="F25" s="71"/>
      <c r="G25" s="71"/>
      <c r="H25" s="71"/>
      <c r="I25" s="71"/>
      <c r="J25" s="71"/>
    </row>
    <row r="26" spans="2:11">
      <c r="B26" s="5" t="s">
        <v>74</v>
      </c>
      <c r="E26" s="18"/>
      <c r="F26" s="12"/>
      <c r="G26" s="12"/>
      <c r="H26" s="12"/>
      <c r="I26" s="12"/>
      <c r="J26" s="12"/>
    </row>
    <row r="27" spans="2:11">
      <c r="B27" s="51" t="s">
        <v>45</v>
      </c>
      <c r="C27" s="51"/>
      <c r="E27" s="77"/>
      <c r="F27" s="12"/>
      <c r="G27" s="12"/>
      <c r="H27" s="12"/>
      <c r="I27" s="12"/>
      <c r="J27" s="12"/>
    </row>
    <row r="28" spans="2:11">
      <c r="B28" s="51" t="s">
        <v>70</v>
      </c>
      <c r="C28" s="51"/>
      <c r="E28" s="76"/>
      <c r="F28" s="12"/>
      <c r="G28" s="12"/>
      <c r="H28" s="12"/>
      <c r="I28" s="12"/>
      <c r="J28" s="12"/>
    </row>
    <row r="29" spans="2:11">
      <c r="B29" s="52" t="s">
        <v>71</v>
      </c>
      <c r="C29" s="51"/>
      <c r="E29" s="74"/>
      <c r="H29" s="37"/>
      <c r="I29" s="37"/>
      <c r="J29" s="37"/>
    </row>
    <row r="30" spans="2:11" ht="12" customHeight="1">
      <c r="D30" s="2"/>
      <c r="E30" s="36"/>
      <c r="F30" s="12"/>
      <c r="G30" s="12"/>
      <c r="H30" s="12"/>
      <c r="I30" s="12"/>
      <c r="J30" s="12"/>
    </row>
  </sheetData>
  <phoneticPr fontId="0" type="noConversion"/>
  <pageMargins left="0.75" right="0.78" top="1" bottom="0.8" header="0.5" footer="0.5"/>
  <pageSetup scale="97" firstPageNumber="14" orientation="portrait" useFirstPageNumber="1" r:id="rId1"/>
  <headerFooter alignWithMargins="0">
    <oddHeader>&amp;R&amp;"Arial,Bold Italic"&amp;8Kellogg School of Management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73"/>
  <sheetViews>
    <sheetView workbookViewId="0">
      <selection activeCell="C10" sqref="C10"/>
    </sheetView>
  </sheetViews>
  <sheetFormatPr defaultRowHeight="12.75"/>
  <cols>
    <col min="1" max="1" width="3.42578125" customWidth="1"/>
    <col min="2" max="2" width="3.7109375" customWidth="1"/>
    <col min="3" max="3" width="24.7109375" customWidth="1"/>
    <col min="4" max="9" width="10.7109375" customWidth="1"/>
  </cols>
  <sheetData>
    <row r="2" spans="1:9" ht="18">
      <c r="B2" s="40" t="s">
        <v>47</v>
      </c>
      <c r="C2" s="5"/>
      <c r="D2" s="5"/>
      <c r="E2" s="5"/>
      <c r="F2" s="5"/>
      <c r="G2" s="5"/>
    </row>
    <row r="3" spans="1:9" ht="18">
      <c r="B3" s="42" t="s">
        <v>46</v>
      </c>
      <c r="C3" s="5"/>
      <c r="D3" s="5"/>
      <c r="E3" s="5"/>
      <c r="F3" s="5"/>
      <c r="G3" s="5"/>
    </row>
    <row r="4" spans="1:9" s="5" customFormat="1" ht="11.25" customHeight="1">
      <c r="A4" s="53"/>
    </row>
    <row r="5" spans="1:9" s="5" customFormat="1">
      <c r="B5" s="54" t="s">
        <v>48</v>
      </c>
      <c r="D5" s="9" t="s">
        <v>39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</row>
    <row r="6" spans="1:9" s="5" customFormat="1">
      <c r="B6" s="5" t="s">
        <v>49</v>
      </c>
      <c r="D6" s="55"/>
      <c r="E6" s="13">
        <f>(1+E7)*D6</f>
        <v>0</v>
      </c>
      <c r="F6" s="13">
        <f>(1+F7)*E6</f>
        <v>0</v>
      </c>
      <c r="G6" s="13">
        <f>(1+G7)*F6</f>
        <v>0</v>
      </c>
      <c r="H6" s="13">
        <f>(1+H7)*G6</f>
        <v>0</v>
      </c>
      <c r="I6" s="13">
        <f>(1+I7)*H6</f>
        <v>0</v>
      </c>
    </row>
    <row r="7" spans="1:9" s="5" customFormat="1">
      <c r="C7" s="5" t="s">
        <v>4</v>
      </c>
      <c r="D7" s="15"/>
      <c r="E7" s="50"/>
      <c r="F7" s="47">
        <f>E7</f>
        <v>0</v>
      </c>
      <c r="G7" s="47">
        <f>F7</f>
        <v>0</v>
      </c>
      <c r="H7" s="47">
        <f>G7</f>
        <v>0</v>
      </c>
      <c r="I7" s="47">
        <f>H7</f>
        <v>0</v>
      </c>
    </row>
    <row r="8" spans="1:9" s="5" customFormat="1">
      <c r="D8" s="15"/>
      <c r="E8" s="15"/>
      <c r="F8" s="15"/>
      <c r="G8" s="15"/>
      <c r="H8" s="15"/>
      <c r="I8" s="15"/>
    </row>
    <row r="9" spans="1:9" s="5" customFormat="1">
      <c r="B9" s="5" t="s">
        <v>5</v>
      </c>
      <c r="D9" s="17"/>
      <c r="E9" s="17"/>
      <c r="F9" s="17"/>
      <c r="G9" s="17"/>
      <c r="H9" s="17"/>
      <c r="I9" s="17"/>
    </row>
    <row r="10" spans="1:9" s="5" customFormat="1">
      <c r="B10" s="5" t="s">
        <v>50</v>
      </c>
      <c r="D10" s="13">
        <f t="shared" ref="D10:I10" si="0">D9*D6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</row>
    <row r="11" spans="1:9" s="5" customFormat="1">
      <c r="D11" s="15"/>
      <c r="E11" s="15"/>
      <c r="F11" s="15"/>
      <c r="G11" s="15"/>
      <c r="H11" s="15"/>
      <c r="I11" s="15"/>
    </row>
    <row r="12" spans="1:9" s="5" customFormat="1">
      <c r="B12" s="5" t="s">
        <v>51</v>
      </c>
      <c r="D12" s="15"/>
      <c r="E12" s="15"/>
      <c r="F12" s="15"/>
      <c r="G12" s="15"/>
      <c r="H12" s="15"/>
      <c r="I12" s="15"/>
    </row>
    <row r="13" spans="1:9" s="5" customFormat="1">
      <c r="C13" s="5" t="s">
        <v>6</v>
      </c>
      <c r="D13" s="18"/>
      <c r="E13" s="18"/>
      <c r="F13" s="18"/>
      <c r="G13" s="18"/>
      <c r="H13" s="18"/>
      <c r="I13" s="18"/>
    </row>
    <row r="14" spans="1:9" s="5" customFormat="1">
      <c r="B14" s="57" t="s">
        <v>0</v>
      </c>
      <c r="C14" s="5" t="s">
        <v>7</v>
      </c>
      <c r="D14" s="13">
        <f t="shared" ref="D14:I14" si="1">D13*D10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</row>
    <row r="15" spans="1:9" s="5" customFormat="1">
      <c r="B15" s="57"/>
      <c r="C15" s="5" t="s">
        <v>8</v>
      </c>
      <c r="D15" s="19"/>
      <c r="E15" s="48">
        <f>D15</f>
        <v>0</v>
      </c>
      <c r="F15" s="48">
        <f>E15</f>
        <v>0</v>
      </c>
      <c r="G15" s="48">
        <f>F15</f>
        <v>0</v>
      </c>
      <c r="H15" s="48">
        <f>G15</f>
        <v>0</v>
      </c>
      <c r="I15" s="48">
        <f>H15</f>
        <v>0</v>
      </c>
    </row>
    <row r="16" spans="1:9" s="5" customFormat="1" ht="4.5" customHeight="1">
      <c r="B16" s="57"/>
      <c r="D16" s="15"/>
      <c r="E16" s="15"/>
      <c r="F16" s="15"/>
      <c r="G16" s="15"/>
      <c r="H16" s="15"/>
      <c r="I16" s="15"/>
    </row>
    <row r="17" spans="2:9" s="5" customFormat="1">
      <c r="B17" s="57"/>
      <c r="C17" s="5" t="s">
        <v>6</v>
      </c>
      <c r="D17" s="18"/>
      <c r="E17" s="18"/>
      <c r="F17" s="18"/>
      <c r="G17" s="18"/>
      <c r="H17" s="18"/>
      <c r="I17" s="18"/>
    </row>
    <row r="18" spans="2:9" s="5" customFormat="1">
      <c r="B18" s="57" t="s">
        <v>1</v>
      </c>
      <c r="C18" s="5" t="s">
        <v>7</v>
      </c>
      <c r="D18" s="13">
        <f t="shared" ref="D18:I18" si="2">D17*D10</f>
        <v>0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</row>
    <row r="19" spans="2:9" s="5" customFormat="1">
      <c r="B19" s="57"/>
      <c r="C19" s="5" t="s">
        <v>8</v>
      </c>
      <c r="D19" s="19"/>
      <c r="E19" s="48">
        <f>D19</f>
        <v>0</v>
      </c>
      <c r="F19" s="48">
        <f>E19</f>
        <v>0</v>
      </c>
      <c r="G19" s="48">
        <f>F19</f>
        <v>0</v>
      </c>
      <c r="H19" s="48">
        <f>G19</f>
        <v>0</v>
      </c>
      <c r="I19" s="48">
        <f>H19</f>
        <v>0</v>
      </c>
    </row>
    <row r="20" spans="2:9" s="5" customFormat="1" ht="4.5" customHeight="1">
      <c r="B20" s="57"/>
      <c r="D20" s="15"/>
      <c r="E20" s="15"/>
      <c r="F20" s="15"/>
      <c r="G20" s="15"/>
      <c r="H20" s="15"/>
      <c r="I20" s="15"/>
    </row>
    <row r="21" spans="2:9" s="5" customFormat="1">
      <c r="B21" s="57"/>
      <c r="C21" s="5" t="s">
        <v>6</v>
      </c>
      <c r="D21" s="18"/>
      <c r="E21" s="18"/>
      <c r="F21" s="18"/>
      <c r="G21" s="18"/>
      <c r="H21" s="18"/>
      <c r="I21" s="18"/>
    </row>
    <row r="22" spans="2:9" s="5" customFormat="1">
      <c r="B22" s="57" t="s">
        <v>2</v>
      </c>
      <c r="C22" s="5" t="s">
        <v>7</v>
      </c>
      <c r="D22" s="13">
        <f t="shared" ref="D22:I22" si="3">D21*D10</f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</row>
    <row r="23" spans="2:9" s="5" customFormat="1">
      <c r="C23" s="5" t="s">
        <v>8</v>
      </c>
      <c r="D23" s="19"/>
      <c r="E23" s="48">
        <f>D23</f>
        <v>0</v>
      </c>
      <c r="F23" s="48">
        <f>E23</f>
        <v>0</v>
      </c>
      <c r="G23" s="48">
        <f>F23</f>
        <v>0</v>
      </c>
      <c r="H23" s="48">
        <f>G23</f>
        <v>0</v>
      </c>
      <c r="I23" s="48">
        <f>H23</f>
        <v>0</v>
      </c>
    </row>
    <row r="24" spans="2:9" s="5" customFormat="1">
      <c r="D24" s="15"/>
      <c r="E24" s="15"/>
      <c r="F24" s="15"/>
      <c r="G24" s="15"/>
      <c r="H24" s="15"/>
      <c r="I24" s="15"/>
    </row>
    <row r="25" spans="2:9" s="5" customFormat="1">
      <c r="B25" s="5" t="s">
        <v>9</v>
      </c>
      <c r="D25" s="31"/>
      <c r="E25" s="69">
        <f>(1+E26)*D25</f>
        <v>0</v>
      </c>
      <c r="F25" s="69">
        <f>(1+F26)*E25</f>
        <v>0</v>
      </c>
      <c r="G25" s="69">
        <f>(1+G26)*F25</f>
        <v>0</v>
      </c>
      <c r="H25" s="69">
        <f>(1+H26)*G25</f>
        <v>0</v>
      </c>
      <c r="I25" s="69">
        <f>(1+I26)*H25</f>
        <v>0</v>
      </c>
    </row>
    <row r="26" spans="2:9" s="5" customFormat="1">
      <c r="C26" s="5" t="s">
        <v>4</v>
      </c>
      <c r="D26" s="15"/>
      <c r="E26" s="17"/>
      <c r="F26" s="47">
        <f>E26</f>
        <v>0</v>
      </c>
      <c r="G26" s="47">
        <f>F26</f>
        <v>0</v>
      </c>
      <c r="H26" s="47">
        <f>G26</f>
        <v>0</v>
      </c>
      <c r="I26" s="47">
        <f>H26</f>
        <v>0</v>
      </c>
    </row>
    <row r="27" spans="2:9" s="5" customFormat="1">
      <c r="D27" s="15"/>
      <c r="E27" s="15"/>
      <c r="F27" s="15"/>
      <c r="G27" s="15"/>
      <c r="H27" s="15"/>
      <c r="I27" s="15"/>
    </row>
    <row r="28" spans="2:9" s="5" customFormat="1">
      <c r="B28" s="5" t="s">
        <v>10</v>
      </c>
      <c r="D28" s="15"/>
      <c r="E28" s="15"/>
      <c r="F28" s="15"/>
      <c r="G28" s="15"/>
      <c r="H28" s="15"/>
      <c r="I28" s="15"/>
    </row>
    <row r="29" spans="2:9" s="5" customFormat="1">
      <c r="C29" s="5" t="s">
        <v>11</v>
      </c>
      <c r="D29" s="13">
        <f t="shared" ref="D29:I29" si="4">D15*D14</f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</row>
    <row r="30" spans="2:9" s="5" customFormat="1">
      <c r="C30" s="5" t="s">
        <v>12</v>
      </c>
      <c r="D30" s="13">
        <f t="shared" ref="D30:I30" si="5">D19*D18</f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</row>
    <row r="31" spans="2:9" s="5" customFormat="1">
      <c r="C31" s="1" t="s">
        <v>13</v>
      </c>
      <c r="D31" s="14">
        <f t="shared" ref="D31:I31" si="6">D23*D22</f>
        <v>0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</row>
    <row r="32" spans="2:9" s="5" customFormat="1">
      <c r="C32" s="5" t="s">
        <v>3</v>
      </c>
      <c r="D32" s="13">
        <f t="shared" ref="D32:I32" si="7">SUM(D29:D31)</f>
        <v>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</row>
    <row r="33" spans="2:9" s="5" customFormat="1" ht="7.5" customHeight="1">
      <c r="D33" s="13"/>
      <c r="E33" s="13"/>
      <c r="F33" s="13"/>
      <c r="G33" s="13"/>
      <c r="H33" s="13"/>
      <c r="I33" s="13"/>
    </row>
    <row r="34" spans="2:9" s="5" customFormat="1">
      <c r="B34" s="5" t="s">
        <v>14</v>
      </c>
      <c r="D34" s="13"/>
      <c r="E34" s="13"/>
      <c r="F34" s="13"/>
      <c r="G34" s="13"/>
      <c r="H34" s="13"/>
      <c r="I34" s="13"/>
    </row>
    <row r="35" spans="2:9" s="5" customFormat="1">
      <c r="C35" s="5" t="s">
        <v>11</v>
      </c>
      <c r="D35" s="67">
        <f t="shared" ref="D35:I35" si="8">(D15*D25*D14)/1000</f>
        <v>0</v>
      </c>
      <c r="E35" s="67">
        <f t="shared" si="8"/>
        <v>0</v>
      </c>
      <c r="F35" s="67">
        <f t="shared" si="8"/>
        <v>0</v>
      </c>
      <c r="G35" s="67">
        <f t="shared" si="8"/>
        <v>0</v>
      </c>
      <c r="H35" s="67">
        <f t="shared" si="8"/>
        <v>0</v>
      </c>
      <c r="I35" s="67">
        <f t="shared" si="8"/>
        <v>0</v>
      </c>
    </row>
    <row r="36" spans="2:9" s="5" customFormat="1">
      <c r="C36" s="5" t="s">
        <v>12</v>
      </c>
      <c r="D36" s="67">
        <f t="shared" ref="D36:I36" si="9">(D19*D25*D18)/1000</f>
        <v>0</v>
      </c>
      <c r="E36" s="67">
        <f t="shared" si="9"/>
        <v>0</v>
      </c>
      <c r="F36" s="67">
        <f t="shared" si="9"/>
        <v>0</v>
      </c>
      <c r="G36" s="67">
        <f t="shared" si="9"/>
        <v>0</v>
      </c>
      <c r="H36" s="67">
        <f t="shared" si="9"/>
        <v>0</v>
      </c>
      <c r="I36" s="67">
        <f t="shared" si="9"/>
        <v>0</v>
      </c>
    </row>
    <row r="37" spans="2:9" s="5" customFormat="1">
      <c r="C37" s="1" t="s">
        <v>13</v>
      </c>
      <c r="D37" s="72">
        <f t="shared" ref="D37:I37" si="10">(D23*D25*D22)/1000</f>
        <v>0</v>
      </c>
      <c r="E37" s="72">
        <f t="shared" si="10"/>
        <v>0</v>
      </c>
      <c r="F37" s="72">
        <f t="shared" si="10"/>
        <v>0</v>
      </c>
      <c r="G37" s="72">
        <f t="shared" si="10"/>
        <v>0</v>
      </c>
      <c r="H37" s="72">
        <f t="shared" si="10"/>
        <v>0</v>
      </c>
      <c r="I37" s="72">
        <f t="shared" si="10"/>
        <v>0</v>
      </c>
    </row>
    <row r="38" spans="2:9" s="5" customFormat="1">
      <c r="C38" s="5" t="s">
        <v>3</v>
      </c>
      <c r="D38" s="67">
        <f t="shared" ref="D38:I38" si="11">SUM(D35:D37)</f>
        <v>0</v>
      </c>
      <c r="E38" s="67">
        <f t="shared" si="11"/>
        <v>0</v>
      </c>
      <c r="F38" s="67">
        <f t="shared" si="11"/>
        <v>0</v>
      </c>
      <c r="G38" s="67">
        <f t="shared" si="11"/>
        <v>0</v>
      </c>
      <c r="H38" s="67">
        <f t="shared" si="11"/>
        <v>0</v>
      </c>
      <c r="I38" s="67">
        <f t="shared" si="11"/>
        <v>0</v>
      </c>
    </row>
    <row r="39" spans="2:9" s="5" customFormat="1" ht="7.5" customHeight="1">
      <c r="D39" s="15"/>
      <c r="E39" s="15"/>
      <c r="F39" s="15"/>
      <c r="G39" s="15"/>
      <c r="H39" s="15"/>
      <c r="I39" s="15"/>
    </row>
    <row r="40" spans="2:9" s="5" customFormat="1">
      <c r="B40" s="5" t="s">
        <v>52</v>
      </c>
      <c r="D40" s="15"/>
      <c r="E40" s="15"/>
      <c r="F40" s="15"/>
      <c r="G40" s="15"/>
      <c r="H40" s="15"/>
      <c r="I40" s="15"/>
    </row>
    <row r="41" spans="2:9" s="5" customFormat="1">
      <c r="C41" s="5" t="s">
        <v>26</v>
      </c>
      <c r="D41" s="21"/>
      <c r="E41" s="49">
        <f>D41</f>
        <v>0</v>
      </c>
      <c r="F41" s="49">
        <f>E41</f>
        <v>0</v>
      </c>
      <c r="G41" s="49">
        <f>F41</f>
        <v>0</v>
      </c>
      <c r="H41" s="49">
        <f>G41</f>
        <v>0</v>
      </c>
      <c r="I41" s="49">
        <f>H41</f>
        <v>0</v>
      </c>
    </row>
    <row r="42" spans="2:9" s="5" customFormat="1">
      <c r="C42" s="5" t="s">
        <v>53</v>
      </c>
      <c r="D42" s="69">
        <f t="shared" ref="D42:I42" si="12">D25*(1-D41)</f>
        <v>0</v>
      </c>
      <c r="E42" s="69">
        <f t="shared" si="12"/>
        <v>0</v>
      </c>
      <c r="F42" s="69">
        <f t="shared" si="12"/>
        <v>0</v>
      </c>
      <c r="G42" s="69">
        <f t="shared" si="12"/>
        <v>0</v>
      </c>
      <c r="H42" s="69">
        <f t="shared" si="12"/>
        <v>0</v>
      </c>
      <c r="I42" s="69">
        <f t="shared" si="12"/>
        <v>0</v>
      </c>
    </row>
    <row r="43" spans="2:9" s="5" customFormat="1">
      <c r="C43" s="5" t="s">
        <v>54</v>
      </c>
      <c r="D43" s="73">
        <f>'Exhibit 14D'!C17</f>
        <v>0</v>
      </c>
      <c r="E43" s="73">
        <f>'Exhibit 14D'!D17</f>
        <v>0</v>
      </c>
      <c r="F43" s="73">
        <f>'Exhibit 14D'!E17</f>
        <v>0</v>
      </c>
      <c r="G43" s="73">
        <f>'Exhibit 14D'!F17</f>
        <v>0</v>
      </c>
      <c r="H43" s="73">
        <f>'Exhibit 14D'!G17</f>
        <v>0</v>
      </c>
      <c r="I43" s="73">
        <f>'Exhibit 14D'!H17</f>
        <v>0</v>
      </c>
    </row>
    <row r="44" spans="2:9" s="5" customFormat="1">
      <c r="C44" s="5" t="s">
        <v>55</v>
      </c>
      <c r="D44" s="65">
        <f t="shared" ref="D44:I44" si="13">D42-D43</f>
        <v>0</v>
      </c>
      <c r="E44" s="65">
        <f t="shared" si="13"/>
        <v>0</v>
      </c>
      <c r="F44" s="65">
        <f t="shared" si="13"/>
        <v>0</v>
      </c>
      <c r="G44" s="65">
        <f t="shared" si="13"/>
        <v>0</v>
      </c>
      <c r="H44" s="65">
        <f t="shared" si="13"/>
        <v>0</v>
      </c>
      <c r="I44" s="65">
        <f t="shared" si="13"/>
        <v>0</v>
      </c>
    </row>
    <row r="45" spans="2:9" s="5" customFormat="1" ht="7.5" customHeight="1">
      <c r="D45" s="22"/>
      <c r="E45" s="22"/>
      <c r="F45" s="22"/>
      <c r="G45" s="22"/>
      <c r="H45" s="22"/>
      <c r="I45" s="22"/>
    </row>
    <row r="46" spans="2:9" s="5" customFormat="1">
      <c r="B46" s="5" t="s">
        <v>56</v>
      </c>
      <c r="D46" s="22"/>
      <c r="E46" s="22"/>
      <c r="F46" s="22"/>
      <c r="G46" s="22"/>
      <c r="H46" s="22"/>
      <c r="I46" s="22"/>
    </row>
    <row r="47" spans="2:9" s="5" customFormat="1">
      <c r="C47" s="5" t="s">
        <v>16</v>
      </c>
      <c r="D47" s="13">
        <f t="shared" ref="D47:I47" si="14">D32</f>
        <v>0</v>
      </c>
      <c r="E47" s="13">
        <f t="shared" si="14"/>
        <v>0</v>
      </c>
      <c r="F47" s="13">
        <f t="shared" si="14"/>
        <v>0</v>
      </c>
      <c r="G47" s="13">
        <f t="shared" si="14"/>
        <v>0</v>
      </c>
      <c r="H47" s="13">
        <f t="shared" si="14"/>
        <v>0</v>
      </c>
      <c r="I47" s="13">
        <f t="shared" si="14"/>
        <v>0</v>
      </c>
    </row>
    <row r="48" spans="2:9" s="5" customFormat="1">
      <c r="C48" s="1" t="s">
        <v>57</v>
      </c>
      <c r="D48" s="72">
        <f t="shared" ref="D48:I48" si="15">D44</f>
        <v>0</v>
      </c>
      <c r="E48" s="72">
        <f t="shared" si="15"/>
        <v>0</v>
      </c>
      <c r="F48" s="72">
        <f t="shared" si="15"/>
        <v>0</v>
      </c>
      <c r="G48" s="72">
        <f t="shared" si="15"/>
        <v>0</v>
      </c>
      <c r="H48" s="72">
        <f t="shared" si="15"/>
        <v>0</v>
      </c>
      <c r="I48" s="72">
        <f t="shared" si="15"/>
        <v>0</v>
      </c>
    </row>
    <row r="49" spans="2:9" s="5" customFormat="1">
      <c r="C49" s="5" t="s">
        <v>15</v>
      </c>
      <c r="D49" s="67">
        <f t="shared" ref="D49:I49" si="16">D48*D47/1000</f>
        <v>0</v>
      </c>
      <c r="E49" s="67">
        <f t="shared" si="16"/>
        <v>0</v>
      </c>
      <c r="F49" s="67">
        <f t="shared" si="16"/>
        <v>0</v>
      </c>
      <c r="G49" s="67">
        <f t="shared" si="16"/>
        <v>0</v>
      </c>
      <c r="H49" s="67">
        <f t="shared" si="16"/>
        <v>0</v>
      </c>
      <c r="I49" s="67">
        <f t="shared" si="16"/>
        <v>0</v>
      </c>
    </row>
    <row r="50" spans="2:9" s="5" customFormat="1" ht="7.5" customHeight="1">
      <c r="D50" s="16"/>
      <c r="E50" s="16"/>
      <c r="F50" s="16"/>
      <c r="G50" s="16"/>
      <c r="H50" s="16"/>
      <c r="I50" s="16"/>
    </row>
    <row r="51" spans="2:9" s="5" customFormat="1">
      <c r="B51" s="5" t="s">
        <v>17</v>
      </c>
      <c r="D51" s="15"/>
      <c r="E51" s="15"/>
      <c r="F51" s="15"/>
      <c r="G51" s="15"/>
      <c r="H51" s="15"/>
      <c r="I51" s="15"/>
    </row>
    <row r="52" spans="2:9" s="5" customFormat="1">
      <c r="C52" s="5" t="s">
        <v>18</v>
      </c>
      <c r="D52" s="75"/>
      <c r="E52" s="36">
        <f>D52</f>
        <v>0</v>
      </c>
      <c r="F52" s="36">
        <f>E52</f>
        <v>0</v>
      </c>
      <c r="G52" s="36">
        <f>F52</f>
        <v>0</v>
      </c>
      <c r="H52" s="36">
        <f>G52</f>
        <v>0</v>
      </c>
      <c r="I52" s="36">
        <f>H52</f>
        <v>0</v>
      </c>
    </row>
    <row r="53" spans="2:9" s="5" customFormat="1">
      <c r="C53" s="5" t="s">
        <v>19</v>
      </c>
      <c r="D53" s="67">
        <f t="shared" ref="D53:I53" si="17">D52*D49</f>
        <v>0</v>
      </c>
      <c r="E53" s="67">
        <f t="shared" si="17"/>
        <v>0</v>
      </c>
      <c r="F53" s="67">
        <f t="shared" si="17"/>
        <v>0</v>
      </c>
      <c r="G53" s="67">
        <f t="shared" si="17"/>
        <v>0</v>
      </c>
      <c r="H53" s="67">
        <f t="shared" si="17"/>
        <v>0</v>
      </c>
      <c r="I53" s="67">
        <f t="shared" si="17"/>
        <v>0</v>
      </c>
    </row>
    <row r="54" spans="2:9" s="5" customFormat="1" ht="13.5" thickBot="1">
      <c r="B54" s="5" t="s">
        <v>58</v>
      </c>
      <c r="D54" s="70">
        <f t="shared" ref="D54:I54" si="18">D49-D53</f>
        <v>0</v>
      </c>
      <c r="E54" s="70">
        <f t="shared" si="18"/>
        <v>0</v>
      </c>
      <c r="F54" s="70">
        <f t="shared" si="18"/>
        <v>0</v>
      </c>
      <c r="G54" s="70">
        <f t="shared" si="18"/>
        <v>0</v>
      </c>
      <c r="H54" s="70">
        <f t="shared" si="18"/>
        <v>0</v>
      </c>
      <c r="I54" s="70">
        <f t="shared" si="18"/>
        <v>0</v>
      </c>
    </row>
    <row r="55" spans="2:9" s="5" customFormat="1" ht="13.5" thickTop="1">
      <c r="D55" s="15"/>
      <c r="E55" s="15"/>
      <c r="F55" s="15"/>
      <c r="G55" s="15"/>
      <c r="H55" s="15"/>
      <c r="I55" s="15"/>
    </row>
    <row r="56" spans="2:9" s="5" customFormat="1">
      <c r="D56" s="15"/>
      <c r="E56" s="15"/>
      <c r="F56" s="15"/>
      <c r="G56" s="15"/>
      <c r="H56" s="15"/>
      <c r="I56" s="15"/>
    </row>
    <row r="57" spans="2:9" s="5" customFormat="1">
      <c r="D57" s="15"/>
      <c r="E57" s="15"/>
      <c r="F57" s="15"/>
      <c r="G57" s="15"/>
      <c r="H57" s="15"/>
      <c r="I57" s="15"/>
    </row>
    <row r="58" spans="2:9" s="5" customFormat="1">
      <c r="D58" s="15"/>
      <c r="E58" s="15"/>
      <c r="F58" s="15"/>
      <c r="G58" s="15"/>
      <c r="H58" s="15"/>
      <c r="I58" s="15"/>
    </row>
    <row r="59" spans="2:9" s="5" customFormat="1">
      <c r="D59" s="15"/>
      <c r="E59" s="15"/>
      <c r="F59" s="15"/>
      <c r="G59" s="15"/>
      <c r="H59" s="15"/>
      <c r="I59" s="15"/>
    </row>
    <row r="60" spans="2:9" s="5" customFormat="1">
      <c r="D60" s="15"/>
      <c r="E60" s="15"/>
      <c r="F60" s="15"/>
      <c r="G60" s="15"/>
      <c r="H60" s="15"/>
      <c r="I60" s="15"/>
    </row>
    <row r="61" spans="2:9" s="5" customFormat="1">
      <c r="D61" s="15"/>
      <c r="E61" s="15"/>
      <c r="F61" s="15"/>
      <c r="G61" s="15"/>
      <c r="H61" s="15"/>
      <c r="I61" s="15"/>
    </row>
    <row r="62" spans="2:9" s="5" customFormat="1">
      <c r="D62" s="15"/>
      <c r="E62" s="15"/>
      <c r="F62" s="15"/>
      <c r="G62" s="15"/>
      <c r="H62" s="15"/>
      <c r="I62" s="15"/>
    </row>
    <row r="63" spans="2:9" s="5" customFormat="1">
      <c r="D63" s="15"/>
      <c r="E63" s="15"/>
      <c r="F63" s="15"/>
      <c r="G63" s="15"/>
      <c r="H63" s="15"/>
      <c r="I63" s="15"/>
    </row>
    <row r="64" spans="2:9" s="5" customFormat="1">
      <c r="D64" s="15"/>
      <c r="E64" s="15"/>
      <c r="F64" s="15"/>
      <c r="G64" s="15"/>
      <c r="H64" s="15"/>
      <c r="I64" s="15"/>
    </row>
    <row r="65" spans="4:9" s="5" customFormat="1">
      <c r="D65" s="15"/>
      <c r="E65" s="15"/>
      <c r="F65" s="15"/>
      <c r="G65" s="15"/>
      <c r="H65" s="15"/>
      <c r="I65" s="15"/>
    </row>
    <row r="66" spans="4:9" s="5" customFormat="1">
      <c r="D66" s="15"/>
      <c r="E66" s="15"/>
      <c r="F66" s="15"/>
      <c r="G66" s="15"/>
      <c r="H66" s="15"/>
      <c r="I66" s="15"/>
    </row>
    <row r="67" spans="4:9" s="5" customFormat="1">
      <c r="D67" s="15"/>
      <c r="E67" s="15"/>
      <c r="F67" s="15"/>
      <c r="G67" s="15"/>
      <c r="H67" s="15"/>
      <c r="I67" s="15"/>
    </row>
    <row r="68" spans="4:9" s="5" customFormat="1">
      <c r="D68" s="15"/>
      <c r="E68" s="15"/>
      <c r="F68" s="15"/>
      <c r="G68" s="15"/>
      <c r="H68" s="15"/>
      <c r="I68" s="15"/>
    </row>
    <row r="69" spans="4:9" s="5" customFormat="1">
      <c r="D69" s="15"/>
      <c r="E69" s="15"/>
      <c r="F69" s="15"/>
      <c r="G69" s="15"/>
      <c r="H69" s="15"/>
      <c r="I69" s="15"/>
    </row>
    <row r="70" spans="4:9">
      <c r="D70" s="15"/>
      <c r="E70" s="15"/>
      <c r="F70" s="15"/>
      <c r="G70" s="15"/>
      <c r="H70" s="15"/>
      <c r="I70" s="15"/>
    </row>
    <row r="71" spans="4:9">
      <c r="D71" s="15"/>
      <c r="E71" s="15"/>
      <c r="F71" s="15"/>
      <c r="G71" s="15"/>
      <c r="H71" s="15"/>
      <c r="I71" s="15"/>
    </row>
    <row r="72" spans="4:9">
      <c r="D72" s="15"/>
      <c r="E72" s="15"/>
      <c r="F72" s="15"/>
      <c r="G72" s="15"/>
      <c r="H72" s="15"/>
      <c r="I72" s="15"/>
    </row>
    <row r="73" spans="4:9">
      <c r="D73" s="15"/>
      <c r="E73" s="15"/>
      <c r="F73" s="15"/>
      <c r="G73" s="15"/>
      <c r="H73" s="15"/>
      <c r="I73" s="15"/>
    </row>
  </sheetData>
  <phoneticPr fontId="0" type="noConversion"/>
  <pageMargins left="0.75" right="0.78" top="1" bottom="0.8" header="0.5" footer="0.5"/>
  <pageSetup firstPageNumber="15" orientation="portrait" useFirstPageNumber="1" r:id="rId1"/>
  <headerFooter alignWithMargins="0">
    <oddHeader>&amp;R&amp;"Arial,Bold Italic"&amp;8Kellogg School of Management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18"/>
  <sheetViews>
    <sheetView workbookViewId="0">
      <selection activeCell="D12" sqref="D12"/>
    </sheetView>
  </sheetViews>
  <sheetFormatPr defaultRowHeight="12.75"/>
  <cols>
    <col min="1" max="1" width="3.42578125" customWidth="1"/>
    <col min="2" max="2" width="3.7109375" customWidth="1"/>
    <col min="3" max="3" width="24.7109375" customWidth="1"/>
    <col min="4" max="9" width="10.7109375" customWidth="1"/>
  </cols>
  <sheetData>
    <row r="2" spans="1:11" ht="18">
      <c r="B2" s="40" t="s">
        <v>59</v>
      </c>
      <c r="C2" s="5"/>
      <c r="D2" s="5"/>
      <c r="E2" s="5"/>
      <c r="F2" s="5"/>
      <c r="G2" s="5"/>
    </row>
    <row r="3" spans="1:11" ht="18">
      <c r="B3" s="42" t="s">
        <v>60</v>
      </c>
      <c r="C3" s="5"/>
      <c r="D3" s="43"/>
      <c r="E3" s="44"/>
      <c r="F3" s="44"/>
      <c r="G3" s="44"/>
      <c r="H3" s="4"/>
      <c r="I3" s="4"/>
    </row>
    <row r="4" spans="1:11" s="5" customFormat="1" ht="11.25" customHeight="1">
      <c r="A4" s="53"/>
      <c r="D4" s="43"/>
      <c r="E4" s="44"/>
      <c r="F4" s="44"/>
      <c r="G4" s="44"/>
      <c r="H4" s="44"/>
      <c r="I4" s="44"/>
    </row>
    <row r="5" spans="1:11" s="5" customFormat="1">
      <c r="B5" s="54" t="s">
        <v>48</v>
      </c>
      <c r="D5" s="9" t="s">
        <v>39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</row>
    <row r="6" spans="1:11" s="5" customFormat="1">
      <c r="B6" s="5" t="s">
        <v>49</v>
      </c>
      <c r="D6" s="46"/>
      <c r="E6" s="16">
        <f>D6*(1+E7)</f>
        <v>0</v>
      </c>
      <c r="F6" s="16">
        <f>E6*(1+F7)</f>
        <v>0</v>
      </c>
      <c r="G6" s="16">
        <f>F6*(1+G7)</f>
        <v>0</v>
      </c>
      <c r="H6" s="16">
        <f>G6*(1+H7)</f>
        <v>0</v>
      </c>
      <c r="I6" s="16">
        <f>H6*(1+I7)</f>
        <v>0</v>
      </c>
    </row>
    <row r="7" spans="1:11" s="5" customFormat="1">
      <c r="C7" s="5" t="s">
        <v>68</v>
      </c>
      <c r="D7" s="15"/>
      <c r="E7" s="50"/>
      <c r="F7" s="47">
        <f>E7</f>
        <v>0</v>
      </c>
      <c r="G7" s="47">
        <f>F7</f>
        <v>0</v>
      </c>
      <c r="H7" s="47">
        <f>G7</f>
        <v>0</v>
      </c>
      <c r="I7" s="47">
        <f>H7</f>
        <v>0</v>
      </c>
    </row>
    <row r="8" spans="1:11" s="5" customFormat="1">
      <c r="D8" s="15"/>
      <c r="E8" s="15"/>
      <c r="F8" s="15"/>
      <c r="G8" s="15"/>
      <c r="H8" s="15"/>
      <c r="I8" s="15"/>
    </row>
    <row r="9" spans="1:11" s="5" customFormat="1">
      <c r="B9" s="5" t="s">
        <v>40</v>
      </c>
      <c r="D9" s="17"/>
      <c r="E9" s="47">
        <f>D9</f>
        <v>0</v>
      </c>
      <c r="F9" s="47">
        <f>E9</f>
        <v>0</v>
      </c>
      <c r="G9" s="47">
        <f>F9</f>
        <v>0</v>
      </c>
      <c r="H9" s="47">
        <f>G9</f>
        <v>0</v>
      </c>
      <c r="I9" s="47">
        <f>H9</f>
        <v>0</v>
      </c>
      <c r="J9" s="58"/>
      <c r="K9" s="59"/>
    </row>
    <row r="10" spans="1:11" s="5" customFormat="1">
      <c r="B10" s="5" t="s">
        <v>50</v>
      </c>
      <c r="D10" s="13">
        <f t="shared" ref="D10:I10" si="0">D9*D6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43"/>
    </row>
    <row r="11" spans="1:11" s="5" customFormat="1">
      <c r="D11" s="15"/>
      <c r="E11" s="15"/>
      <c r="F11" s="15"/>
      <c r="G11" s="15"/>
      <c r="H11" s="15"/>
      <c r="I11" s="15"/>
    </row>
    <row r="12" spans="1:11" s="5" customFormat="1">
      <c r="B12" s="5" t="s">
        <v>51</v>
      </c>
      <c r="D12" s="15"/>
      <c r="E12" s="15"/>
      <c r="F12" s="15"/>
      <c r="G12" s="15"/>
      <c r="H12" s="15"/>
      <c r="I12" s="15"/>
    </row>
    <row r="13" spans="1:11" s="5" customFormat="1">
      <c r="C13" s="5" t="s">
        <v>6</v>
      </c>
      <c r="D13" s="18"/>
      <c r="E13" s="36">
        <f>D13</f>
        <v>0</v>
      </c>
      <c r="F13" s="36">
        <f>E13</f>
        <v>0</v>
      </c>
      <c r="G13" s="36">
        <f>F13</f>
        <v>0</v>
      </c>
      <c r="H13" s="36">
        <f>G13</f>
        <v>0</v>
      </c>
      <c r="I13" s="36">
        <f>H13</f>
        <v>0</v>
      </c>
      <c r="K13" s="59"/>
    </row>
    <row r="14" spans="1:11" s="5" customFormat="1">
      <c r="B14" s="57" t="s">
        <v>0</v>
      </c>
      <c r="C14" s="5" t="s">
        <v>7</v>
      </c>
      <c r="D14" s="13">
        <f t="shared" ref="D14:I14" si="1">D13*D10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</row>
    <row r="15" spans="1:11" s="5" customFormat="1">
      <c r="B15" s="57"/>
      <c r="C15" s="5" t="s">
        <v>8</v>
      </c>
      <c r="D15" s="19"/>
      <c r="E15" s="48">
        <f>D15</f>
        <v>0</v>
      </c>
      <c r="F15" s="48">
        <f>E15</f>
        <v>0</v>
      </c>
      <c r="G15" s="48">
        <f>F15</f>
        <v>0</v>
      </c>
      <c r="H15" s="48">
        <f>G15</f>
        <v>0</v>
      </c>
      <c r="I15" s="48">
        <f>H15</f>
        <v>0</v>
      </c>
    </row>
    <row r="16" spans="1:11" s="5" customFormat="1" ht="4.5" customHeight="1">
      <c r="B16" s="57"/>
      <c r="D16" s="15"/>
      <c r="E16" s="15"/>
      <c r="F16" s="15"/>
      <c r="G16" s="15"/>
      <c r="H16" s="15"/>
      <c r="I16" s="15"/>
    </row>
    <row r="17" spans="2:11" s="5" customFormat="1">
      <c r="B17" s="57"/>
      <c r="C17" s="5" t="s">
        <v>6</v>
      </c>
      <c r="D17" s="18"/>
      <c r="E17" s="36">
        <f>D17</f>
        <v>0</v>
      </c>
      <c r="F17" s="36">
        <f>E17</f>
        <v>0</v>
      </c>
      <c r="G17" s="36">
        <f>F17</f>
        <v>0</v>
      </c>
      <c r="H17" s="36">
        <f>G17</f>
        <v>0</v>
      </c>
      <c r="I17" s="36">
        <f>H17</f>
        <v>0</v>
      </c>
      <c r="K17" s="59"/>
    </row>
    <row r="18" spans="2:11" s="5" customFormat="1">
      <c r="B18" s="57" t="s">
        <v>1</v>
      </c>
      <c r="C18" s="5" t="s">
        <v>7</v>
      </c>
      <c r="D18" s="13">
        <f t="shared" ref="D18:I18" si="2">D17*D10</f>
        <v>0</v>
      </c>
      <c r="E18" s="13">
        <f t="shared" si="2"/>
        <v>0</v>
      </c>
      <c r="F18" s="13">
        <f>F17*F10</f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</row>
    <row r="19" spans="2:11" s="5" customFormat="1">
      <c r="B19" s="57"/>
      <c r="C19" s="5" t="s">
        <v>8</v>
      </c>
      <c r="D19" s="19"/>
      <c r="E19" s="48">
        <f>D19</f>
        <v>0</v>
      </c>
      <c r="F19" s="48">
        <f>E19</f>
        <v>0</v>
      </c>
      <c r="G19" s="48">
        <f>F19</f>
        <v>0</v>
      </c>
      <c r="H19" s="48">
        <f>G19</f>
        <v>0</v>
      </c>
      <c r="I19" s="48">
        <f>H19</f>
        <v>0</v>
      </c>
    </row>
    <row r="20" spans="2:11" s="5" customFormat="1" ht="4.5" customHeight="1">
      <c r="B20" s="57"/>
      <c r="D20" s="15"/>
      <c r="E20" s="15"/>
      <c r="F20" s="15"/>
      <c r="G20" s="15"/>
      <c r="H20" s="15"/>
      <c r="I20" s="15"/>
    </row>
    <row r="21" spans="2:11" s="5" customFormat="1">
      <c r="B21" s="57"/>
      <c r="C21" s="5" t="s">
        <v>6</v>
      </c>
      <c r="D21" s="18"/>
      <c r="E21" s="36">
        <f>D21</f>
        <v>0</v>
      </c>
      <c r="F21" s="36">
        <f>E21</f>
        <v>0</v>
      </c>
      <c r="G21" s="36">
        <f>F21</f>
        <v>0</v>
      </c>
      <c r="H21" s="36">
        <f>G21</f>
        <v>0</v>
      </c>
      <c r="I21" s="36">
        <f>H21</f>
        <v>0</v>
      </c>
      <c r="J21" s="56"/>
      <c r="K21" s="59"/>
    </row>
    <row r="22" spans="2:11" s="5" customFormat="1">
      <c r="B22" s="57" t="s">
        <v>2</v>
      </c>
      <c r="C22" s="5" t="s">
        <v>7</v>
      </c>
      <c r="D22" s="13">
        <f t="shared" ref="D22:I22" si="3">D21*D10</f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</row>
    <row r="23" spans="2:11" s="5" customFormat="1">
      <c r="C23" s="5" t="s">
        <v>8</v>
      </c>
      <c r="D23" s="19"/>
      <c r="E23" s="48">
        <f>D23</f>
        <v>0</v>
      </c>
      <c r="F23" s="48">
        <f>E23</f>
        <v>0</v>
      </c>
      <c r="G23" s="48">
        <f>F23</f>
        <v>0</v>
      </c>
      <c r="H23" s="48">
        <f>G23</f>
        <v>0</v>
      </c>
      <c r="I23" s="48">
        <f>H23</f>
        <v>0</v>
      </c>
    </row>
    <row r="24" spans="2:11" s="5" customFormat="1">
      <c r="D24" s="15"/>
      <c r="E24" s="15"/>
      <c r="F24" s="15"/>
      <c r="G24" s="15"/>
      <c r="H24" s="15"/>
      <c r="I24" s="15"/>
    </row>
    <row r="25" spans="2:11" s="5" customFormat="1">
      <c r="B25" s="5" t="s">
        <v>9</v>
      </c>
      <c r="D25" s="31"/>
      <c r="E25" s="69">
        <f>(1+E26)*D25</f>
        <v>0</v>
      </c>
      <c r="F25" s="69">
        <f>(1+F26)*E25</f>
        <v>0</v>
      </c>
      <c r="G25" s="69">
        <f>(1+G26)*F25</f>
        <v>0</v>
      </c>
      <c r="H25" s="69">
        <f>(1+H26)*G25</f>
        <v>0</v>
      </c>
      <c r="I25" s="69">
        <f>(1+I26)*H25</f>
        <v>0</v>
      </c>
      <c r="K25" s="59"/>
    </row>
    <row r="26" spans="2:11" s="5" customFormat="1">
      <c r="C26" s="5" t="s">
        <v>67</v>
      </c>
      <c r="D26" s="15"/>
      <c r="E26" s="17"/>
      <c r="F26" s="47">
        <f>E26</f>
        <v>0</v>
      </c>
      <c r="G26" s="47">
        <f>F26</f>
        <v>0</v>
      </c>
      <c r="H26" s="47">
        <f>G26</f>
        <v>0</v>
      </c>
      <c r="I26" s="47">
        <f>H26</f>
        <v>0</v>
      </c>
    </row>
    <row r="27" spans="2:11" s="5" customFormat="1">
      <c r="D27" s="15"/>
      <c r="E27" s="15"/>
      <c r="F27" s="15"/>
      <c r="G27" s="15"/>
      <c r="H27" s="15"/>
      <c r="I27" s="15"/>
    </row>
    <row r="28" spans="2:11" s="5" customFormat="1">
      <c r="B28" s="5" t="s">
        <v>10</v>
      </c>
      <c r="D28" s="13"/>
      <c r="E28" s="13"/>
      <c r="F28" s="13"/>
      <c r="G28" s="13"/>
      <c r="H28" s="13"/>
      <c r="I28" s="13"/>
    </row>
    <row r="29" spans="2:11" s="5" customFormat="1">
      <c r="C29" s="5" t="s">
        <v>11</v>
      </c>
      <c r="D29" s="13">
        <f t="shared" ref="D29:I29" si="4">D15*D14</f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</row>
    <row r="30" spans="2:11" s="5" customFormat="1">
      <c r="C30" s="5" t="s">
        <v>12</v>
      </c>
      <c r="D30" s="13">
        <f t="shared" ref="D30:I30" si="5">D19*D18</f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</row>
    <row r="31" spans="2:11" s="5" customFormat="1">
      <c r="C31" s="1" t="s">
        <v>13</v>
      </c>
      <c r="D31" s="14">
        <f t="shared" ref="D31:I31" si="6">D23*D22</f>
        <v>0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</row>
    <row r="32" spans="2:11" s="5" customFormat="1">
      <c r="C32" s="5" t="s">
        <v>3</v>
      </c>
      <c r="D32" s="13">
        <f t="shared" ref="D32:I32" si="7">SUM(D29:D31)</f>
        <v>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</row>
    <row r="33" spans="2:10" s="5" customFormat="1" ht="7.5" customHeight="1">
      <c r="D33" s="13"/>
      <c r="E33" s="13"/>
      <c r="F33" s="13"/>
      <c r="G33" s="13"/>
      <c r="H33" s="13"/>
      <c r="I33" s="13"/>
    </row>
    <row r="34" spans="2:10" s="5" customFormat="1">
      <c r="B34" s="5" t="s">
        <v>14</v>
      </c>
      <c r="D34" s="13"/>
      <c r="E34" s="13"/>
      <c r="F34" s="13"/>
      <c r="G34" s="13"/>
      <c r="H34" s="13"/>
      <c r="I34" s="13"/>
    </row>
    <row r="35" spans="2:10" s="5" customFormat="1">
      <c r="C35" s="5" t="s">
        <v>11</v>
      </c>
      <c r="D35" s="67">
        <f t="shared" ref="D35:I35" si="8">(D15*D25*D14)/1000</f>
        <v>0</v>
      </c>
      <c r="E35" s="67">
        <f t="shared" si="8"/>
        <v>0</v>
      </c>
      <c r="F35" s="67">
        <f t="shared" si="8"/>
        <v>0</v>
      </c>
      <c r="G35" s="67">
        <f t="shared" si="8"/>
        <v>0</v>
      </c>
      <c r="H35" s="67">
        <f t="shared" si="8"/>
        <v>0</v>
      </c>
      <c r="I35" s="67">
        <f t="shared" si="8"/>
        <v>0</v>
      </c>
    </row>
    <row r="36" spans="2:10" s="5" customFormat="1">
      <c r="C36" s="5" t="s">
        <v>12</v>
      </c>
      <c r="D36" s="67">
        <f t="shared" ref="D36:I36" si="9">(D19*D25*D18)/1000</f>
        <v>0</v>
      </c>
      <c r="E36" s="67">
        <f t="shared" si="9"/>
        <v>0</v>
      </c>
      <c r="F36" s="67">
        <f t="shared" si="9"/>
        <v>0</v>
      </c>
      <c r="G36" s="67">
        <f t="shared" si="9"/>
        <v>0</v>
      </c>
      <c r="H36" s="67">
        <f t="shared" si="9"/>
        <v>0</v>
      </c>
      <c r="I36" s="67">
        <f t="shared" si="9"/>
        <v>0</v>
      </c>
    </row>
    <row r="37" spans="2:10" s="5" customFormat="1">
      <c r="C37" s="1" t="s">
        <v>13</v>
      </c>
      <c r="D37" s="72">
        <f t="shared" ref="D37:I37" si="10">(D23*D25*D22)/1000</f>
        <v>0</v>
      </c>
      <c r="E37" s="72">
        <f t="shared" si="10"/>
        <v>0</v>
      </c>
      <c r="F37" s="72">
        <f t="shared" si="10"/>
        <v>0</v>
      </c>
      <c r="G37" s="72">
        <f t="shared" si="10"/>
        <v>0</v>
      </c>
      <c r="H37" s="72">
        <f t="shared" si="10"/>
        <v>0</v>
      </c>
      <c r="I37" s="72">
        <f t="shared" si="10"/>
        <v>0</v>
      </c>
    </row>
    <row r="38" spans="2:10" s="5" customFormat="1">
      <c r="C38" s="5" t="s">
        <v>3</v>
      </c>
      <c r="D38" s="67">
        <f t="shared" ref="D38:I38" si="11">SUM(D35:D37)</f>
        <v>0</v>
      </c>
      <c r="E38" s="67">
        <f t="shared" si="11"/>
        <v>0</v>
      </c>
      <c r="F38" s="67">
        <f t="shared" si="11"/>
        <v>0</v>
      </c>
      <c r="G38" s="67">
        <f t="shared" si="11"/>
        <v>0</v>
      </c>
      <c r="H38" s="67">
        <f t="shared" si="11"/>
        <v>0</v>
      </c>
      <c r="I38" s="67">
        <f t="shared" si="11"/>
        <v>0</v>
      </c>
    </row>
    <row r="39" spans="2:10" s="5" customFormat="1" ht="7.5" customHeight="1">
      <c r="D39" s="13"/>
      <c r="E39" s="13"/>
      <c r="F39" s="13"/>
      <c r="G39" s="13"/>
      <c r="H39" s="13"/>
      <c r="I39" s="13"/>
    </row>
    <row r="40" spans="2:10" s="5" customFormat="1">
      <c r="B40" s="5" t="s">
        <v>52</v>
      </c>
      <c r="D40" s="20"/>
      <c r="E40" s="20"/>
      <c r="F40" s="20"/>
      <c r="G40" s="20"/>
      <c r="H40" s="20"/>
      <c r="I40" s="20"/>
    </row>
    <row r="41" spans="2:10" s="5" customFormat="1">
      <c r="C41" s="5" t="s">
        <v>26</v>
      </c>
      <c r="D41" s="21"/>
      <c r="E41" s="49">
        <f>D41</f>
        <v>0</v>
      </c>
      <c r="F41" s="49">
        <f>E41</f>
        <v>0</v>
      </c>
      <c r="G41" s="49">
        <f>F41</f>
        <v>0</v>
      </c>
      <c r="H41" s="49">
        <f>G41</f>
        <v>0</v>
      </c>
      <c r="I41" s="49">
        <f>H41</f>
        <v>0</v>
      </c>
    </row>
    <row r="42" spans="2:10" s="5" customFormat="1">
      <c r="C42" s="5" t="s">
        <v>53</v>
      </c>
      <c r="D42" s="69">
        <f t="shared" ref="D42:I42" si="12">D25*(1-D41)</f>
        <v>0</v>
      </c>
      <c r="E42" s="69">
        <f t="shared" si="12"/>
        <v>0</v>
      </c>
      <c r="F42" s="69">
        <f t="shared" si="12"/>
        <v>0</v>
      </c>
      <c r="G42" s="69">
        <f t="shared" si="12"/>
        <v>0</v>
      </c>
      <c r="H42" s="69">
        <f t="shared" si="12"/>
        <v>0</v>
      </c>
      <c r="I42" s="69">
        <f t="shared" si="12"/>
        <v>0</v>
      </c>
      <c r="J42" s="60"/>
    </row>
    <row r="43" spans="2:10" s="5" customFormat="1">
      <c r="C43" s="5" t="s">
        <v>54</v>
      </c>
      <c r="D43" s="73">
        <f>'Exhibit 14D'!C18</f>
        <v>0</v>
      </c>
      <c r="E43" s="73">
        <f>'Exhibit 14D'!D18</f>
        <v>0</v>
      </c>
      <c r="F43" s="73">
        <f>'Exhibit 14D'!E18</f>
        <v>0</v>
      </c>
      <c r="G43" s="73">
        <f>'Exhibit 14D'!F18</f>
        <v>0</v>
      </c>
      <c r="H43" s="73">
        <f>'Exhibit 14D'!G18</f>
        <v>0</v>
      </c>
      <c r="I43" s="73">
        <f>'Exhibit 14D'!H18</f>
        <v>0</v>
      </c>
      <c r="J43" s="60"/>
    </row>
    <row r="44" spans="2:10" s="5" customFormat="1">
      <c r="C44" s="5" t="s">
        <v>55</v>
      </c>
      <c r="D44" s="65">
        <f t="shared" ref="D44:I44" si="13">D42-D43</f>
        <v>0</v>
      </c>
      <c r="E44" s="65">
        <f t="shared" si="13"/>
        <v>0</v>
      </c>
      <c r="F44" s="65">
        <f t="shared" si="13"/>
        <v>0</v>
      </c>
      <c r="G44" s="65">
        <f t="shared" si="13"/>
        <v>0</v>
      </c>
      <c r="H44" s="65">
        <f t="shared" si="13"/>
        <v>0</v>
      </c>
      <c r="I44" s="65">
        <f t="shared" si="13"/>
        <v>0</v>
      </c>
      <c r="J44" s="60"/>
    </row>
    <row r="45" spans="2:10" s="5" customFormat="1" ht="7.5" customHeight="1">
      <c r="D45" s="22"/>
      <c r="E45" s="22"/>
      <c r="F45" s="22"/>
      <c r="G45" s="22"/>
      <c r="H45" s="22"/>
      <c r="I45" s="22"/>
      <c r="J45" s="60"/>
    </row>
    <row r="46" spans="2:10" s="5" customFormat="1">
      <c r="B46" s="5" t="s">
        <v>56</v>
      </c>
      <c r="D46" s="22"/>
      <c r="E46" s="22"/>
      <c r="F46" s="22"/>
      <c r="G46" s="22"/>
      <c r="H46" s="22"/>
      <c r="I46" s="22"/>
      <c r="J46" s="60"/>
    </row>
    <row r="47" spans="2:10" s="5" customFormat="1">
      <c r="C47" s="5" t="s">
        <v>16</v>
      </c>
      <c r="D47" s="13">
        <f t="shared" ref="D47:I47" si="14">D32</f>
        <v>0</v>
      </c>
      <c r="E47" s="13">
        <f t="shared" si="14"/>
        <v>0</v>
      </c>
      <c r="F47" s="13">
        <f t="shared" si="14"/>
        <v>0</v>
      </c>
      <c r="G47" s="13">
        <f t="shared" si="14"/>
        <v>0</v>
      </c>
      <c r="H47" s="13">
        <f t="shared" si="14"/>
        <v>0</v>
      </c>
      <c r="I47" s="13">
        <f t="shared" si="14"/>
        <v>0</v>
      </c>
    </row>
    <row r="48" spans="2:10" s="5" customFormat="1">
      <c r="C48" s="1" t="s">
        <v>57</v>
      </c>
      <c r="D48" s="72">
        <f t="shared" ref="D48:I48" si="15">D44</f>
        <v>0</v>
      </c>
      <c r="E48" s="72">
        <f t="shared" si="15"/>
        <v>0</v>
      </c>
      <c r="F48" s="72">
        <f t="shared" si="15"/>
        <v>0</v>
      </c>
      <c r="G48" s="72">
        <f t="shared" si="15"/>
        <v>0</v>
      </c>
      <c r="H48" s="72">
        <f t="shared" si="15"/>
        <v>0</v>
      </c>
      <c r="I48" s="72">
        <f t="shared" si="15"/>
        <v>0</v>
      </c>
    </row>
    <row r="49" spans="2:9" s="5" customFormat="1">
      <c r="C49" s="5" t="s">
        <v>15</v>
      </c>
      <c r="D49" s="67">
        <f t="shared" ref="D49:I49" si="16">D48*D47/1000</f>
        <v>0</v>
      </c>
      <c r="E49" s="67">
        <f t="shared" si="16"/>
        <v>0</v>
      </c>
      <c r="F49" s="67">
        <f t="shared" si="16"/>
        <v>0</v>
      </c>
      <c r="G49" s="67">
        <f t="shared" si="16"/>
        <v>0</v>
      </c>
      <c r="H49" s="67">
        <f t="shared" si="16"/>
        <v>0</v>
      </c>
      <c r="I49" s="67">
        <f t="shared" si="16"/>
        <v>0</v>
      </c>
    </row>
    <row r="50" spans="2:9" s="5" customFormat="1" ht="7.5" customHeight="1">
      <c r="D50" s="16"/>
      <c r="E50" s="16"/>
      <c r="F50" s="16"/>
      <c r="G50" s="16"/>
      <c r="H50" s="16"/>
      <c r="I50" s="16"/>
    </row>
    <row r="51" spans="2:9" s="5" customFormat="1">
      <c r="B51" s="5" t="s">
        <v>17</v>
      </c>
      <c r="D51" s="15"/>
      <c r="E51" s="15"/>
      <c r="F51" s="15"/>
      <c r="G51" s="15"/>
      <c r="H51" s="15"/>
      <c r="I51" s="15"/>
    </row>
    <row r="52" spans="2:9" s="5" customFormat="1">
      <c r="C52" s="5" t="s">
        <v>18</v>
      </c>
      <c r="D52" s="75"/>
      <c r="E52" s="36">
        <f>D52</f>
        <v>0</v>
      </c>
      <c r="F52" s="36">
        <f>E52</f>
        <v>0</v>
      </c>
      <c r="G52" s="36">
        <f>F52</f>
        <v>0</v>
      </c>
      <c r="H52" s="36">
        <f>G52</f>
        <v>0</v>
      </c>
      <c r="I52" s="36">
        <f>H52</f>
        <v>0</v>
      </c>
    </row>
    <row r="53" spans="2:9" s="5" customFormat="1">
      <c r="C53" s="5" t="s">
        <v>19</v>
      </c>
      <c r="D53" s="67">
        <f t="shared" ref="D53:I53" si="17">D52*D49</f>
        <v>0</v>
      </c>
      <c r="E53" s="67">
        <f t="shared" si="17"/>
        <v>0</v>
      </c>
      <c r="F53" s="67">
        <f t="shared" si="17"/>
        <v>0</v>
      </c>
      <c r="G53" s="67">
        <f t="shared" si="17"/>
        <v>0</v>
      </c>
      <c r="H53" s="67">
        <f t="shared" si="17"/>
        <v>0</v>
      </c>
      <c r="I53" s="67">
        <f t="shared" si="17"/>
        <v>0</v>
      </c>
    </row>
    <row r="54" spans="2:9" s="5" customFormat="1" ht="13.5" thickBot="1">
      <c r="B54" s="5" t="s">
        <v>58</v>
      </c>
      <c r="D54" s="70">
        <f t="shared" ref="D54:I54" si="18">D49-D53</f>
        <v>0</v>
      </c>
      <c r="E54" s="70">
        <f t="shared" si="18"/>
        <v>0</v>
      </c>
      <c r="F54" s="70">
        <f t="shared" si="18"/>
        <v>0</v>
      </c>
      <c r="G54" s="70">
        <f t="shared" si="18"/>
        <v>0</v>
      </c>
      <c r="H54" s="70">
        <f t="shared" si="18"/>
        <v>0</v>
      </c>
      <c r="I54" s="70">
        <f t="shared" si="18"/>
        <v>0</v>
      </c>
    </row>
    <row r="55" spans="2:9" s="5" customFormat="1" ht="13.5" thickTop="1">
      <c r="D55" s="15"/>
      <c r="E55" s="15"/>
      <c r="F55" s="15"/>
      <c r="G55" s="15"/>
      <c r="H55" s="15"/>
      <c r="I55" s="15"/>
    </row>
    <row r="56" spans="2:9" s="5" customFormat="1">
      <c r="D56" s="15"/>
      <c r="E56" s="15"/>
      <c r="F56" s="15"/>
      <c r="G56" s="15"/>
      <c r="H56" s="15"/>
      <c r="I56" s="15"/>
    </row>
    <row r="57" spans="2:9">
      <c r="D57" s="15"/>
      <c r="E57" s="15"/>
      <c r="F57" s="15"/>
      <c r="G57" s="15"/>
      <c r="H57" s="15"/>
      <c r="I57" s="15"/>
    </row>
    <row r="58" spans="2:9">
      <c r="D58" s="15"/>
      <c r="E58" s="15"/>
      <c r="F58" s="15"/>
      <c r="G58" s="15"/>
      <c r="H58" s="15"/>
      <c r="I58" s="15"/>
    </row>
    <row r="59" spans="2:9">
      <c r="D59" s="15"/>
      <c r="E59" s="15"/>
      <c r="F59" s="15"/>
      <c r="G59" s="15"/>
      <c r="H59" s="15"/>
      <c r="I59" s="15"/>
    </row>
    <row r="60" spans="2:9">
      <c r="D60" s="15"/>
      <c r="E60" s="15"/>
      <c r="F60" s="15"/>
      <c r="G60" s="15"/>
      <c r="H60" s="15"/>
      <c r="I60" s="15"/>
    </row>
    <row r="61" spans="2:9">
      <c r="D61" s="15"/>
      <c r="E61" s="15"/>
      <c r="F61" s="15"/>
      <c r="G61" s="15"/>
      <c r="H61" s="15"/>
      <c r="I61" s="15"/>
    </row>
    <row r="62" spans="2:9">
      <c r="D62" s="15"/>
      <c r="E62" s="15"/>
      <c r="F62" s="15"/>
      <c r="G62" s="15"/>
      <c r="H62" s="15"/>
      <c r="I62" s="15"/>
    </row>
    <row r="63" spans="2:9">
      <c r="D63" s="15"/>
      <c r="E63" s="15"/>
      <c r="F63" s="15"/>
      <c r="G63" s="15"/>
      <c r="H63" s="15"/>
      <c r="I63" s="15"/>
    </row>
    <row r="64" spans="2:9">
      <c r="D64" s="15"/>
      <c r="E64" s="15"/>
      <c r="F64" s="15"/>
      <c r="G64" s="15"/>
      <c r="H64" s="15"/>
      <c r="I64" s="15"/>
    </row>
    <row r="65" spans="4:9">
      <c r="D65" s="15"/>
      <c r="E65" s="15"/>
      <c r="F65" s="15"/>
      <c r="G65" s="15"/>
      <c r="H65" s="15"/>
      <c r="I65" s="15"/>
    </row>
    <row r="66" spans="4:9">
      <c r="D66" s="15"/>
      <c r="E66" s="15"/>
      <c r="F66" s="15"/>
      <c r="G66" s="15"/>
      <c r="H66" s="15"/>
      <c r="I66" s="15"/>
    </row>
    <row r="67" spans="4:9">
      <c r="D67" s="15"/>
      <c r="E67" s="15"/>
      <c r="F67" s="15"/>
      <c r="G67" s="15"/>
      <c r="H67" s="15"/>
      <c r="I67" s="15"/>
    </row>
    <row r="68" spans="4:9">
      <c r="D68" s="15"/>
      <c r="E68" s="15"/>
      <c r="F68" s="15"/>
      <c r="G68" s="15"/>
      <c r="H68" s="15"/>
      <c r="I68" s="15"/>
    </row>
    <row r="69" spans="4:9">
      <c r="D69" s="15"/>
      <c r="E69" s="15"/>
      <c r="F69" s="15"/>
      <c r="G69" s="15"/>
      <c r="H69" s="15"/>
      <c r="I69" s="15"/>
    </row>
    <row r="70" spans="4:9">
      <c r="D70" s="15"/>
      <c r="E70" s="15"/>
      <c r="F70" s="15"/>
      <c r="G70" s="15"/>
      <c r="H70" s="15"/>
      <c r="I70" s="15"/>
    </row>
    <row r="71" spans="4:9">
      <c r="D71" s="15"/>
      <c r="E71" s="15"/>
      <c r="F71" s="15"/>
      <c r="G71" s="15"/>
      <c r="H71" s="15"/>
      <c r="I71" s="15"/>
    </row>
    <row r="72" spans="4:9">
      <c r="D72" s="15"/>
      <c r="E72" s="15"/>
      <c r="F72" s="15"/>
      <c r="G72" s="15"/>
      <c r="H72" s="15"/>
      <c r="I72" s="15"/>
    </row>
    <row r="73" spans="4:9">
      <c r="D73" s="15"/>
      <c r="E73" s="15"/>
      <c r="F73" s="15"/>
      <c r="G73" s="15"/>
      <c r="H73" s="15"/>
      <c r="I73" s="15"/>
    </row>
    <row r="74" spans="4:9">
      <c r="D74" s="15"/>
      <c r="E74" s="15"/>
      <c r="F74" s="15"/>
      <c r="G74" s="15"/>
      <c r="H74" s="15"/>
      <c r="I74" s="15"/>
    </row>
    <row r="75" spans="4:9">
      <c r="D75" s="15"/>
      <c r="E75" s="15"/>
      <c r="F75" s="15"/>
      <c r="G75" s="15"/>
      <c r="H75" s="15"/>
      <c r="I75" s="15"/>
    </row>
    <row r="76" spans="4:9">
      <c r="D76" s="15"/>
      <c r="E76" s="15"/>
      <c r="F76" s="15"/>
      <c r="G76" s="15"/>
      <c r="H76" s="15"/>
      <c r="I76" s="15"/>
    </row>
    <row r="77" spans="4:9">
      <c r="D77" s="15"/>
      <c r="E77" s="15"/>
      <c r="F77" s="15"/>
      <c r="G77" s="15"/>
      <c r="H77" s="15"/>
      <c r="I77" s="15"/>
    </row>
    <row r="78" spans="4:9">
      <c r="D78" s="15"/>
      <c r="E78" s="15"/>
      <c r="F78" s="15"/>
      <c r="G78" s="15"/>
      <c r="H78" s="15"/>
      <c r="I78" s="15"/>
    </row>
    <row r="79" spans="4:9">
      <c r="D79" s="15"/>
      <c r="E79" s="15"/>
      <c r="F79" s="15"/>
      <c r="G79" s="15"/>
      <c r="H79" s="15"/>
      <c r="I79" s="15"/>
    </row>
    <row r="80" spans="4:9">
      <c r="D80" s="15"/>
      <c r="E80" s="15"/>
      <c r="F80" s="15"/>
      <c r="G80" s="15"/>
      <c r="H80" s="15"/>
      <c r="I80" s="15"/>
    </row>
    <row r="81" spans="4:9">
      <c r="D81" s="15"/>
      <c r="E81" s="15"/>
      <c r="F81" s="15"/>
      <c r="G81" s="15"/>
      <c r="H81" s="15"/>
      <c r="I81" s="15"/>
    </row>
    <row r="82" spans="4:9">
      <c r="D82" s="15"/>
      <c r="E82" s="15"/>
      <c r="F82" s="15"/>
      <c r="G82" s="15"/>
      <c r="H82" s="15"/>
      <c r="I82" s="15"/>
    </row>
    <row r="83" spans="4:9">
      <c r="D83" s="15"/>
      <c r="E83" s="15"/>
      <c r="F83" s="15"/>
      <c r="G83" s="15"/>
      <c r="H83" s="15"/>
      <c r="I83" s="15"/>
    </row>
    <row r="84" spans="4:9">
      <c r="D84" s="15"/>
      <c r="E84" s="15"/>
      <c r="F84" s="15"/>
      <c r="G84" s="15"/>
      <c r="H84" s="15"/>
      <c r="I84" s="15"/>
    </row>
    <row r="85" spans="4:9">
      <c r="D85" s="15"/>
      <c r="E85" s="15"/>
      <c r="F85" s="15"/>
      <c r="G85" s="15"/>
      <c r="H85" s="15"/>
      <c r="I85" s="15"/>
    </row>
    <row r="86" spans="4:9">
      <c r="D86" s="15"/>
      <c r="E86" s="15"/>
      <c r="F86" s="15"/>
      <c r="G86" s="15"/>
      <c r="H86" s="15"/>
      <c r="I86" s="15"/>
    </row>
    <row r="87" spans="4:9">
      <c r="D87" s="15"/>
      <c r="E87" s="15"/>
      <c r="F87" s="15"/>
      <c r="G87" s="15"/>
      <c r="H87" s="15"/>
      <c r="I87" s="15"/>
    </row>
    <row r="88" spans="4:9">
      <c r="D88" s="15"/>
      <c r="E88" s="15"/>
      <c r="F88" s="15"/>
      <c r="G88" s="15"/>
      <c r="H88" s="15"/>
      <c r="I88" s="15"/>
    </row>
    <row r="89" spans="4:9">
      <c r="D89" s="15"/>
      <c r="E89" s="15"/>
      <c r="F89" s="15"/>
      <c r="G89" s="15"/>
      <c r="H89" s="15"/>
      <c r="I89" s="15"/>
    </row>
    <row r="90" spans="4:9">
      <c r="D90" s="15"/>
      <c r="E90" s="15"/>
      <c r="F90" s="15"/>
      <c r="G90" s="15"/>
      <c r="H90" s="15"/>
      <c r="I90" s="15"/>
    </row>
    <row r="91" spans="4:9">
      <c r="D91" s="15"/>
      <c r="E91" s="15"/>
      <c r="F91" s="15"/>
      <c r="G91" s="15"/>
      <c r="H91" s="15"/>
      <c r="I91" s="15"/>
    </row>
    <row r="92" spans="4:9">
      <c r="D92" s="15"/>
      <c r="E92" s="15"/>
      <c r="F92" s="15"/>
      <c r="G92" s="15"/>
      <c r="H92" s="15"/>
      <c r="I92" s="15"/>
    </row>
    <row r="93" spans="4:9">
      <c r="D93" s="15"/>
      <c r="E93" s="15"/>
      <c r="F93" s="15"/>
      <c r="G93" s="15"/>
      <c r="H93" s="15"/>
      <c r="I93" s="15"/>
    </row>
    <row r="94" spans="4:9">
      <c r="D94" s="15"/>
      <c r="E94" s="15"/>
      <c r="F94" s="15"/>
      <c r="G94" s="15"/>
      <c r="H94" s="15"/>
      <c r="I94" s="15"/>
    </row>
    <row r="95" spans="4:9">
      <c r="D95" s="15"/>
      <c r="E95" s="15"/>
      <c r="F95" s="15"/>
      <c r="G95" s="15"/>
      <c r="H95" s="15"/>
      <c r="I95" s="15"/>
    </row>
    <row r="96" spans="4:9">
      <c r="D96" s="15"/>
      <c r="E96" s="15"/>
      <c r="F96" s="15"/>
      <c r="G96" s="15"/>
      <c r="H96" s="15"/>
      <c r="I96" s="15"/>
    </row>
    <row r="97" spans="4:9">
      <c r="D97" s="15"/>
      <c r="E97" s="15"/>
      <c r="F97" s="15"/>
      <c r="G97" s="15"/>
      <c r="H97" s="15"/>
      <c r="I97" s="15"/>
    </row>
    <row r="98" spans="4:9">
      <c r="D98" s="15"/>
      <c r="E98" s="15"/>
      <c r="F98" s="15"/>
      <c r="G98" s="15"/>
      <c r="H98" s="15"/>
      <c r="I98" s="15"/>
    </row>
    <row r="99" spans="4:9">
      <c r="D99" s="15"/>
      <c r="E99" s="15"/>
      <c r="F99" s="15"/>
      <c r="G99" s="15"/>
      <c r="H99" s="15"/>
      <c r="I99" s="15"/>
    </row>
    <row r="100" spans="4:9">
      <c r="D100" s="15"/>
      <c r="E100" s="15"/>
      <c r="F100" s="15"/>
      <c r="G100" s="15"/>
      <c r="H100" s="15"/>
      <c r="I100" s="15"/>
    </row>
    <row r="101" spans="4:9">
      <c r="D101" s="15"/>
      <c r="E101" s="15"/>
      <c r="F101" s="15"/>
      <c r="G101" s="15"/>
      <c r="H101" s="15"/>
      <c r="I101" s="15"/>
    </row>
    <row r="102" spans="4:9">
      <c r="D102" s="15"/>
      <c r="E102" s="15"/>
      <c r="F102" s="15"/>
      <c r="G102" s="15"/>
      <c r="H102" s="15"/>
      <c r="I102" s="15"/>
    </row>
    <row r="103" spans="4:9">
      <c r="D103" s="15"/>
      <c r="E103" s="15"/>
      <c r="F103" s="15"/>
      <c r="G103" s="15"/>
      <c r="H103" s="15"/>
      <c r="I103" s="15"/>
    </row>
    <row r="104" spans="4:9">
      <c r="D104" s="15"/>
      <c r="E104" s="15"/>
      <c r="F104" s="15"/>
      <c r="G104" s="15"/>
      <c r="H104" s="15"/>
      <c r="I104" s="15"/>
    </row>
    <row r="105" spans="4:9">
      <c r="D105" s="15"/>
      <c r="E105" s="15"/>
      <c r="F105" s="15"/>
      <c r="G105" s="15"/>
      <c r="H105" s="15"/>
      <c r="I105" s="15"/>
    </row>
    <row r="106" spans="4:9">
      <c r="D106" s="15"/>
      <c r="E106" s="15"/>
      <c r="F106" s="15"/>
      <c r="G106" s="15"/>
      <c r="H106" s="15"/>
      <c r="I106" s="15"/>
    </row>
    <row r="107" spans="4:9">
      <c r="D107" s="15"/>
      <c r="E107" s="15"/>
      <c r="F107" s="15"/>
      <c r="G107" s="15"/>
      <c r="H107" s="15"/>
      <c r="I107" s="15"/>
    </row>
    <row r="108" spans="4:9">
      <c r="D108" s="15"/>
      <c r="E108" s="15"/>
      <c r="F108" s="15"/>
      <c r="G108" s="15"/>
      <c r="H108" s="15"/>
      <c r="I108" s="15"/>
    </row>
    <row r="109" spans="4:9">
      <c r="D109" s="15"/>
      <c r="E109" s="15"/>
      <c r="F109" s="15"/>
      <c r="G109" s="15"/>
      <c r="H109" s="15"/>
      <c r="I109" s="15"/>
    </row>
    <row r="110" spans="4:9">
      <c r="D110" s="15"/>
      <c r="E110" s="15"/>
      <c r="F110" s="15"/>
      <c r="G110" s="15"/>
      <c r="H110" s="15"/>
      <c r="I110" s="15"/>
    </row>
    <row r="111" spans="4:9">
      <c r="D111" s="15"/>
      <c r="E111" s="15"/>
      <c r="F111" s="15"/>
      <c r="G111" s="15"/>
      <c r="H111" s="15"/>
      <c r="I111" s="15"/>
    </row>
    <row r="112" spans="4:9">
      <c r="D112" s="15"/>
      <c r="E112" s="15"/>
      <c r="F112" s="15"/>
      <c r="G112" s="15"/>
      <c r="H112" s="15"/>
      <c r="I112" s="15"/>
    </row>
    <row r="113" spans="4:9">
      <c r="D113" s="15"/>
      <c r="E113" s="15"/>
      <c r="F113" s="15"/>
      <c r="G113" s="15"/>
      <c r="H113" s="15"/>
      <c r="I113" s="15"/>
    </row>
    <row r="114" spans="4:9">
      <c r="D114" s="15"/>
      <c r="E114" s="15"/>
      <c r="F114" s="15"/>
      <c r="G114" s="15"/>
      <c r="H114" s="15"/>
      <c r="I114" s="15"/>
    </row>
    <row r="115" spans="4:9">
      <c r="D115" s="15"/>
      <c r="E115" s="15"/>
      <c r="F115" s="15"/>
      <c r="G115" s="15"/>
      <c r="H115" s="15"/>
      <c r="I115" s="15"/>
    </row>
    <row r="116" spans="4:9">
      <c r="D116" s="15"/>
      <c r="E116" s="15"/>
      <c r="F116" s="15"/>
      <c r="G116" s="15"/>
      <c r="H116" s="15"/>
      <c r="I116" s="15"/>
    </row>
    <row r="117" spans="4:9">
      <c r="D117" s="15"/>
      <c r="E117" s="15"/>
      <c r="F117" s="15"/>
      <c r="G117" s="15"/>
      <c r="H117" s="15"/>
      <c r="I117" s="15"/>
    </row>
    <row r="118" spans="4:9">
      <c r="D118" s="15"/>
      <c r="E118" s="15"/>
      <c r="F118" s="15"/>
      <c r="G118" s="15"/>
      <c r="H118" s="15"/>
      <c r="I118" s="15"/>
    </row>
  </sheetData>
  <phoneticPr fontId="0" type="noConversion"/>
  <pageMargins left="0.75" right="0.78" top="1" bottom="0.8" header="0.5" footer="0.5"/>
  <pageSetup firstPageNumber="16" orientation="portrait" useFirstPageNumber="1" r:id="rId1"/>
  <headerFooter alignWithMargins="0">
    <oddHeader>&amp;R&amp;"Arial,Bold Italic"&amp;8Kellogg School of Management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32"/>
  <sheetViews>
    <sheetView workbookViewId="0">
      <selection activeCell="B8" sqref="B8"/>
    </sheetView>
  </sheetViews>
  <sheetFormatPr defaultRowHeight="12.75"/>
  <cols>
    <col min="1" max="1" width="4.28515625" customWidth="1"/>
    <col min="2" max="2" width="32.140625" customWidth="1"/>
    <col min="3" max="8" width="10.7109375" customWidth="1"/>
  </cols>
  <sheetData>
    <row r="2" spans="2:9" ht="18">
      <c r="B2" s="40" t="s">
        <v>61</v>
      </c>
      <c r="C2" s="5"/>
      <c r="D2" s="5"/>
      <c r="E2" s="5"/>
      <c r="F2" s="5"/>
      <c r="G2" s="5"/>
      <c r="H2" s="5"/>
    </row>
    <row r="3" spans="2:9" ht="18">
      <c r="B3" s="42" t="s">
        <v>62</v>
      </c>
      <c r="C3" s="5"/>
      <c r="D3" s="5"/>
      <c r="E3" s="5"/>
      <c r="F3" s="5"/>
      <c r="G3" s="5"/>
      <c r="H3" s="5"/>
    </row>
    <row r="5" spans="2:9" s="5" customFormat="1">
      <c r="B5" s="11"/>
      <c r="C5" s="9" t="s">
        <v>39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</row>
    <row r="6" spans="2:9" s="5" customFormat="1">
      <c r="B6" s="7" t="s">
        <v>31</v>
      </c>
      <c r="C6" s="45"/>
      <c r="D6" s="45"/>
      <c r="E6" s="45"/>
      <c r="F6" s="45"/>
      <c r="G6" s="45"/>
      <c r="H6" s="45"/>
    </row>
    <row r="7" spans="2:9" s="5" customFormat="1">
      <c r="B7" s="11" t="s">
        <v>32</v>
      </c>
      <c r="C7" s="23"/>
      <c r="D7" s="24"/>
      <c r="E7" s="24"/>
      <c r="F7" s="24"/>
      <c r="G7" s="24"/>
      <c r="H7" s="24"/>
      <c r="I7" s="15"/>
    </row>
    <row r="8" spans="2:9" s="5" customFormat="1">
      <c r="B8" s="11" t="s">
        <v>63</v>
      </c>
      <c r="C8" s="23"/>
      <c r="D8" s="24"/>
      <c r="E8" s="24"/>
      <c r="F8" s="24"/>
      <c r="G8" s="24"/>
      <c r="H8" s="24"/>
      <c r="I8" s="15"/>
    </row>
    <row r="9" spans="2:9" s="5" customFormat="1">
      <c r="B9" s="11" t="s">
        <v>33</v>
      </c>
      <c r="C9" s="23"/>
      <c r="D9" s="24"/>
      <c r="E9" s="23"/>
      <c r="F9" s="23"/>
      <c r="G9" s="23"/>
      <c r="H9" s="23"/>
      <c r="I9" s="15"/>
    </row>
    <row r="10" spans="2:9" s="5" customFormat="1" ht="13.5" thickBot="1">
      <c r="B10" s="11" t="s">
        <v>3</v>
      </c>
      <c r="C10" s="25">
        <f t="shared" ref="C10:H10" si="0">SUM(C7:C9)</f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15"/>
    </row>
    <row r="11" spans="2:9" s="5" customFormat="1" ht="13.5" thickTop="1">
      <c r="B11" s="11"/>
      <c r="C11" s="26"/>
      <c r="D11" s="27"/>
      <c r="E11" s="28"/>
      <c r="F11" s="26"/>
      <c r="G11" s="26"/>
      <c r="H11" s="26"/>
      <c r="I11" s="15"/>
    </row>
    <row r="12" spans="2:9" s="5" customFormat="1">
      <c r="B12" s="6" t="s">
        <v>34</v>
      </c>
      <c r="C12" s="26"/>
      <c r="D12" s="26"/>
      <c r="E12" s="26"/>
      <c r="F12" s="26"/>
      <c r="G12" s="26"/>
      <c r="H12" s="26"/>
      <c r="I12" s="15"/>
    </row>
    <row r="13" spans="2:9" s="5" customFormat="1">
      <c r="B13" s="11" t="s">
        <v>32</v>
      </c>
      <c r="C13" s="29"/>
      <c r="D13" s="30">
        <f>C13*(1+$C$22)</f>
        <v>0</v>
      </c>
      <c r="E13" s="30">
        <f>D13*(1+$C$22)</f>
        <v>0</v>
      </c>
      <c r="F13" s="30">
        <f>E13*(1+$C$22)</f>
        <v>0</v>
      </c>
      <c r="G13" s="30">
        <f>F13*(1+$C$22)</f>
        <v>0</v>
      </c>
      <c r="H13" s="30">
        <f>G13*(1+$C$22)</f>
        <v>0</v>
      </c>
      <c r="I13" s="15"/>
    </row>
    <row r="14" spans="2:9" s="5" customFormat="1">
      <c r="B14" s="11" t="s">
        <v>63</v>
      </c>
      <c r="C14" s="29"/>
      <c r="D14" s="30">
        <f>C14*(1+$C$23)</f>
        <v>0</v>
      </c>
      <c r="E14" s="30">
        <f>D14*(1+$C$23)</f>
        <v>0</v>
      </c>
      <c r="F14" s="30">
        <f>E14*(1+$C$23)</f>
        <v>0</v>
      </c>
      <c r="G14" s="30">
        <f>F14*(1+$C$23)</f>
        <v>0</v>
      </c>
      <c r="H14" s="30">
        <f>G14*(1+$C$23)</f>
        <v>0</v>
      </c>
      <c r="I14" s="15"/>
    </row>
    <row r="15" spans="2:9" s="5" customFormat="1">
      <c r="B15" s="11" t="s">
        <v>33</v>
      </c>
      <c r="C15" s="31"/>
      <c r="D15" s="30">
        <f>C15*(1+$C$24)</f>
        <v>0</v>
      </c>
      <c r="E15" s="30">
        <f>D15*(1+$C$24)</f>
        <v>0</v>
      </c>
      <c r="F15" s="30">
        <f>E15*(1+$C$24)</f>
        <v>0</v>
      </c>
      <c r="G15" s="30">
        <f>F15*(1+$C$24)</f>
        <v>0</v>
      </c>
      <c r="H15" s="30">
        <f>G15*(1+$C$24)</f>
        <v>0</v>
      </c>
      <c r="I15" s="15"/>
    </row>
    <row r="16" spans="2:9" s="5" customFormat="1">
      <c r="C16" s="15"/>
      <c r="D16" s="15"/>
      <c r="E16" s="15"/>
      <c r="F16" s="15"/>
      <c r="G16" s="15"/>
      <c r="H16" s="15"/>
      <c r="I16" s="15"/>
    </row>
    <row r="17" spans="2:9" s="5" customFormat="1">
      <c r="B17" s="5" t="s">
        <v>64</v>
      </c>
      <c r="C17" s="30">
        <f t="shared" ref="C17:H17" si="1">SUMPRODUCT(C7:C9,C13:C15)</f>
        <v>0</v>
      </c>
      <c r="D17" s="30">
        <f t="shared" si="1"/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15"/>
    </row>
    <row r="18" spans="2:9" s="5" customFormat="1">
      <c r="B18" s="11" t="s">
        <v>65</v>
      </c>
      <c r="C18" s="32">
        <f>C17</f>
        <v>0</v>
      </c>
      <c r="D18" s="32">
        <f>C18*(1+$C$22)</f>
        <v>0</v>
      </c>
      <c r="E18" s="32">
        <f>D18*(1+$C$22)</f>
        <v>0</v>
      </c>
      <c r="F18" s="32">
        <f>E18*(1+$C$22)</f>
        <v>0</v>
      </c>
      <c r="G18" s="32">
        <f>F18*(1+$C$22)</f>
        <v>0</v>
      </c>
      <c r="H18" s="32">
        <f>G18*(1+$C$22)</f>
        <v>0</v>
      </c>
      <c r="I18" s="15"/>
    </row>
    <row r="19" spans="2:9" s="5" customFormat="1">
      <c r="B19" s="61" t="s">
        <v>35</v>
      </c>
      <c r="C19" s="30">
        <f t="shared" ref="C19:H19" si="2">C18-C17</f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15"/>
    </row>
    <row r="20" spans="2:9" s="5" customFormat="1">
      <c r="B20" s="61"/>
      <c r="C20" s="15"/>
      <c r="D20" s="15"/>
      <c r="E20" s="15"/>
      <c r="F20" s="15"/>
      <c r="G20" s="15"/>
      <c r="H20" s="15"/>
      <c r="I20" s="15"/>
    </row>
    <row r="21" spans="2:9" s="5" customFormat="1">
      <c r="B21" s="5" t="s">
        <v>66</v>
      </c>
      <c r="C21" s="15"/>
      <c r="D21" s="15"/>
      <c r="E21" s="15"/>
      <c r="F21" s="15"/>
      <c r="G21" s="15"/>
      <c r="H21" s="15"/>
      <c r="I21" s="15"/>
    </row>
    <row r="22" spans="2:9" s="5" customFormat="1">
      <c r="B22" s="11" t="s">
        <v>32</v>
      </c>
      <c r="C22" s="21"/>
      <c r="D22" s="15"/>
      <c r="E22" s="15"/>
      <c r="F22" s="15"/>
      <c r="G22" s="15"/>
      <c r="H22" s="15"/>
      <c r="I22" s="15"/>
    </row>
    <row r="23" spans="2:9" s="5" customFormat="1">
      <c r="B23" s="11" t="s">
        <v>63</v>
      </c>
      <c r="C23" s="21"/>
      <c r="D23" s="15"/>
      <c r="E23" s="15"/>
      <c r="F23" s="15"/>
      <c r="G23" s="15"/>
      <c r="H23" s="15"/>
      <c r="I23" s="15"/>
    </row>
    <row r="24" spans="2:9" s="5" customFormat="1">
      <c r="B24" s="11" t="s">
        <v>33</v>
      </c>
      <c r="C24" s="21"/>
      <c r="D24" s="15"/>
      <c r="E24" s="15"/>
      <c r="F24" s="15"/>
      <c r="G24" s="15"/>
      <c r="H24" s="15"/>
      <c r="I24" s="15"/>
    </row>
    <row r="25" spans="2:9" s="5" customFormat="1">
      <c r="C25" s="15"/>
      <c r="D25" s="15"/>
      <c r="E25" s="15"/>
      <c r="F25" s="15"/>
      <c r="G25" s="15"/>
      <c r="H25" s="15"/>
      <c r="I25" s="15"/>
    </row>
    <row r="26" spans="2:9" s="5" customFormat="1">
      <c r="C26" s="15"/>
      <c r="D26" s="15"/>
      <c r="E26" s="15"/>
      <c r="F26" s="15"/>
      <c r="G26" s="15"/>
      <c r="H26" s="15"/>
      <c r="I26" s="15"/>
    </row>
    <row r="27" spans="2:9" s="5" customFormat="1">
      <c r="C27" s="15"/>
      <c r="D27" s="15"/>
      <c r="E27" s="15"/>
      <c r="F27" s="15"/>
      <c r="G27" s="15"/>
      <c r="H27" s="15"/>
      <c r="I27" s="15"/>
    </row>
    <row r="28" spans="2:9">
      <c r="C28" s="15"/>
      <c r="D28" s="15"/>
      <c r="E28" s="15"/>
      <c r="F28" s="15"/>
      <c r="G28" s="15"/>
      <c r="H28" s="15"/>
      <c r="I28" s="15"/>
    </row>
    <row r="29" spans="2:9">
      <c r="C29" s="15"/>
      <c r="D29" s="15"/>
      <c r="E29" s="15"/>
      <c r="F29" s="15"/>
      <c r="G29" s="15"/>
      <c r="H29" s="15"/>
      <c r="I29" s="15"/>
    </row>
    <row r="30" spans="2:9">
      <c r="C30" s="15"/>
      <c r="D30" s="15"/>
      <c r="E30" s="15"/>
      <c r="F30" s="15"/>
      <c r="G30" s="15"/>
      <c r="H30" s="15"/>
      <c r="I30" s="15"/>
    </row>
    <row r="31" spans="2:9">
      <c r="C31" s="15"/>
      <c r="D31" s="15"/>
      <c r="E31" s="15"/>
      <c r="F31" s="15"/>
      <c r="G31" s="15"/>
      <c r="H31" s="15"/>
      <c r="I31" s="15"/>
    </row>
    <row r="32" spans="2:9">
      <c r="C32" s="15"/>
      <c r="D32" s="15"/>
      <c r="E32" s="15"/>
      <c r="F32" s="15"/>
      <c r="G32" s="15"/>
      <c r="H32" s="15"/>
      <c r="I32" s="15"/>
    </row>
  </sheetData>
  <phoneticPr fontId="0" type="noConversion"/>
  <pageMargins left="0.75" right="0.78" top="1" bottom="0.8" header="0.5" footer="0.5"/>
  <pageSetup firstPageNumber="17" orientation="portrait" useFirstPageNumber="1" r:id="rId1"/>
  <headerFooter alignWithMargins="0">
    <oddHeader>&amp;R&amp;"Arial,Bold Italic"&amp;8Kellogg School of Management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Exhibit 5</vt:lpstr>
      <vt:lpstr>Copyright</vt:lpstr>
      <vt:lpstr>Exhibit 14A</vt:lpstr>
      <vt:lpstr>Exhibit 14B</vt:lpstr>
      <vt:lpstr>Exhibit 14C</vt:lpstr>
      <vt:lpstr>Exhibit 14D</vt:lpstr>
      <vt:lpstr>'Exhibit 14A'!Print_Area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minspang</dc:creator>
  <cp:lastModifiedBy>minspang</cp:lastModifiedBy>
  <cp:lastPrinted>2002-11-10T20:38:41Z</cp:lastPrinted>
  <dcterms:created xsi:type="dcterms:W3CDTF">2001-11-21T04:25:27Z</dcterms:created>
  <dcterms:modified xsi:type="dcterms:W3CDTF">2014-11-03T03:12:47Z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