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knable\Documents\MIS 4596\"/>
    </mc:Choice>
  </mc:AlternateContent>
  <bookViews>
    <workbookView xWindow="0" yWindow="0" windowWidth="19200" windowHeight="7350" tabRatio="500"/>
  </bookViews>
  <sheets>
    <sheet name="Income and Expense" sheetId="1" r:id="rId1"/>
    <sheet name="Labor Costs" sheetId="2" r:id="rId2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7" i="1" l="1"/>
  <c r="C17" i="1"/>
  <c r="C23" i="2"/>
  <c r="B17" i="1"/>
  <c r="D8" i="1"/>
  <c r="D19" i="1" s="1"/>
  <c r="C8" i="1"/>
  <c r="C19" i="1" s="1"/>
  <c r="B8" i="1"/>
  <c r="B19" i="1" s="1"/>
  <c r="E24" i="2"/>
  <c r="D23" i="2" l="1"/>
  <c r="D24" i="2" s="1"/>
  <c r="C24" i="2" l="1"/>
  <c r="C31" i="2" s="1"/>
</calcChain>
</file>

<file path=xl/sharedStrings.xml><?xml version="1.0" encoding="utf-8"?>
<sst xmlns="http://schemas.openxmlformats.org/spreadsheetml/2006/main" count="55" uniqueCount="53">
  <si>
    <t>Expenses</t>
    <phoneticPr fontId="3" type="noConversion"/>
  </si>
  <si>
    <t>Sales, marketing &amp; advertising</t>
    <phoneticPr fontId="3" type="noConversion"/>
  </si>
  <si>
    <t>Salaries, wages &amp; taxes</t>
    <phoneticPr fontId="3" type="noConversion"/>
  </si>
  <si>
    <t>Net Income</t>
    <phoneticPr fontId="3" type="noConversion"/>
  </si>
  <si>
    <t>Gross Income</t>
    <phoneticPr fontId="3" type="noConversion"/>
  </si>
  <si>
    <t>Hosting &amp; other services</t>
    <phoneticPr fontId="3" type="noConversion"/>
  </si>
  <si>
    <t>Total Income</t>
  </si>
  <si>
    <t>Hourly Rate</t>
  </si>
  <si>
    <t>Project Manager</t>
  </si>
  <si>
    <t xml:space="preserve">Software Developer </t>
  </si>
  <si>
    <t>Mobile Application Developer</t>
  </si>
  <si>
    <t>Stage</t>
  </si>
  <si>
    <t>Component</t>
  </si>
  <si>
    <t>Planning</t>
  </si>
  <si>
    <t>Design</t>
  </si>
  <si>
    <t>Wireframe design - seven screens</t>
  </si>
  <si>
    <t>Visual Design - seven screens</t>
  </si>
  <si>
    <t>Features</t>
  </si>
  <si>
    <t>User engagement, such as SMS, Email, Push, Social</t>
  </si>
  <si>
    <t>User login</t>
  </si>
  <si>
    <t>Use of location data</t>
  </si>
  <si>
    <t>Infrastructure</t>
  </si>
  <si>
    <t>Initial setup/Basic controls</t>
  </si>
  <si>
    <t>Data storage</t>
  </si>
  <si>
    <t>Access to enterprise data</t>
  </si>
  <si>
    <t>Data encryption</t>
  </si>
  <si>
    <t>Scalability/Large number of users</t>
  </si>
  <si>
    <t>App Administration</t>
  </si>
  <si>
    <t>Infrastructure for performance management and analytics</t>
  </si>
  <si>
    <t>Web portal or CMS to manage application</t>
  </si>
  <si>
    <t>Testing</t>
  </si>
  <si>
    <t>Internal, user, and deployment testing</t>
  </si>
  <si>
    <t>Deployment</t>
  </si>
  <si>
    <t>Liscensing, packaging, etc.</t>
  </si>
  <si>
    <t>Total Hours</t>
  </si>
  <si>
    <t>Research and discovery/Scope</t>
  </si>
  <si>
    <t>Project Charter</t>
  </si>
  <si>
    <t>Deliverables</t>
  </si>
  <si>
    <t>Project Updates</t>
  </si>
  <si>
    <t>Weekly Status Reports</t>
  </si>
  <si>
    <t>Software Developer</t>
  </si>
  <si>
    <t>Total Cost:</t>
  </si>
  <si>
    <t xml:space="preserve"> 6 Ap Advertisements</t>
  </si>
  <si>
    <t>Featured Listing Fees</t>
  </si>
  <si>
    <t>Aditional Sponsorship</t>
  </si>
  <si>
    <t>Additional Income</t>
  </si>
  <si>
    <t>Year 1</t>
  </si>
  <si>
    <t>Year 2</t>
  </si>
  <si>
    <t>Year 3</t>
  </si>
  <si>
    <t>Development &amp; Hardware/Software</t>
  </si>
  <si>
    <t>Research &amp; Development</t>
  </si>
  <si>
    <t xml:space="preserve">SG&amp;A 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</si>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</sst>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4"/>
      <name val="Verdana"/>
      <family val="2"/>
    </font>
    <font>
      <u/>
      <sz val="10"/>
      <color theme="10"/>
      <name val="Verdana"/>
    </font>
    <font>
      <sz val="10"/>
      <color rgb="FF0070C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rgb="FF0070C0"/>
      <name val="Verdana"/>
      <family val="2"/>
    </font>
    <font>
      <sz val="10"/>
      <name val="Verdana"/>
    </font>
    <font>
      <b/>
      <sz val="10"/>
      <color rgb="FF00B0F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5" fillId="0" borderId="0" xfId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8" fontId="1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8" fontId="9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8" fontId="8" fillId="0" borderId="0" xfId="0" applyNumberFormat="1" applyFont="1" applyAlignment="1">
      <alignment wrapText="1"/>
    </xf>
    <xf numFmtId="0" fontId="5" fillId="0" borderId="0" xfId="1"/>
    <xf numFmtId="3" fontId="0" fillId="0" borderId="0" xfId="0" applyNumberFormat="1"/>
    <xf numFmtId="0" fontId="11" fillId="0" borderId="0" xfId="0" applyFont="1" applyAlignment="1">
      <alignment wrapText="1"/>
    </xf>
    <xf numFmtId="6" fontId="0" fillId="0" borderId="0" xfId="0" applyNumberFormat="1" applyAlignment="1">
      <alignment wrapText="1"/>
    </xf>
    <xf numFmtId="44" fontId="0" fillId="0" borderId="0" xfId="2" applyFont="1"/>
    <xf numFmtId="44" fontId="0" fillId="0" borderId="0" xfId="0" applyNumberFormat="1"/>
    <xf numFmtId="0" fontId="1" fillId="0" borderId="0" xfId="0" applyFont="1" applyAlignment="1">
      <alignment horizontal="left"/>
    </xf>
    <xf numFmtId="44" fontId="2" fillId="0" borderId="0" xfId="2" applyFont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80" zoomScaleNormal="80" workbookViewId="0">
      <selection activeCell="D20" sqref="D20"/>
    </sheetView>
  </sheetViews>
  <sheetFormatPr defaultColWidth="11" defaultRowHeight="13.5" x14ac:dyDescent="0.3"/>
  <cols>
    <col min="1" max="1" width="31" bestFit="1" customWidth="1"/>
    <col min="2" max="2" width="20.61328125" customWidth="1"/>
    <col min="3" max="3" width="12.3046875" bestFit="1" customWidth="1"/>
    <col min="4" max="4" width="14.921875" bestFit="1" customWidth="1"/>
  </cols>
  <sheetData>
    <row r="1" spans="1:4" x14ac:dyDescent="0.3">
      <c r="B1" s="1" t="s">
        <v>46</v>
      </c>
      <c r="C1" s="1" t="s">
        <v>47</v>
      </c>
      <c r="D1" s="1" t="s">
        <v>48</v>
      </c>
    </row>
    <row r="3" spans="1:4" x14ac:dyDescent="0.3">
      <c r="A3" s="1" t="s">
        <v>4</v>
      </c>
    </row>
    <row r="4" spans="1:4" x14ac:dyDescent="0.3">
      <c r="A4" s="2" t="s">
        <v>42</v>
      </c>
      <c r="B4" s="22">
        <v>120960</v>
      </c>
      <c r="C4" s="22">
        <v>127008</v>
      </c>
      <c r="D4" s="22">
        <v>133359</v>
      </c>
    </row>
    <row r="5" spans="1:4" x14ac:dyDescent="0.3">
      <c r="A5" s="2" t="s">
        <v>44</v>
      </c>
      <c r="B5" s="22">
        <v>35000</v>
      </c>
      <c r="C5" s="22">
        <v>36750</v>
      </c>
      <c r="D5" s="22">
        <v>38587.5</v>
      </c>
    </row>
    <row r="6" spans="1:4" x14ac:dyDescent="0.3">
      <c r="A6" s="2" t="s">
        <v>43</v>
      </c>
      <c r="B6" s="22">
        <v>20000</v>
      </c>
      <c r="C6" s="22">
        <v>21000</v>
      </c>
      <c r="D6" s="22">
        <v>22050</v>
      </c>
    </row>
    <row r="7" spans="1:4" x14ac:dyDescent="0.3">
      <c r="A7" s="2" t="s">
        <v>45</v>
      </c>
      <c r="B7" s="22">
        <v>5000</v>
      </c>
      <c r="C7" s="22">
        <v>6500</v>
      </c>
      <c r="D7" s="22">
        <v>8450</v>
      </c>
    </row>
    <row r="8" spans="1:4" x14ac:dyDescent="0.3">
      <c r="A8" s="1" t="s">
        <v>6</v>
      </c>
      <c r="B8" s="22">
        <f>B4+B5+B6+B7</f>
        <v>180960</v>
      </c>
      <c r="C8" s="22">
        <f>SUM(C4:C7)</f>
        <v>191258</v>
      </c>
      <c r="D8" s="22">
        <f>SUM(D4:D7)</f>
        <v>202446.5</v>
      </c>
    </row>
    <row r="9" spans="1:4" x14ac:dyDescent="0.3">
      <c r="A9" s="1"/>
    </row>
    <row r="10" spans="1:4" x14ac:dyDescent="0.3">
      <c r="A10" s="1" t="s">
        <v>0</v>
      </c>
    </row>
    <row r="11" spans="1:4" x14ac:dyDescent="0.3">
      <c r="A11" t="s">
        <v>1</v>
      </c>
      <c r="B11" s="22">
        <v>20000</v>
      </c>
      <c r="C11" s="22">
        <v>21000</v>
      </c>
      <c r="D11" s="22">
        <v>22050</v>
      </c>
    </row>
    <row r="12" spans="1:4" x14ac:dyDescent="0.3">
      <c r="A12" t="s">
        <v>2</v>
      </c>
      <c r="B12" s="22">
        <v>21850</v>
      </c>
      <c r="C12" s="22">
        <v>22942.5</v>
      </c>
      <c r="D12" s="22">
        <v>24089.62</v>
      </c>
    </row>
    <row r="13" spans="1:4" x14ac:dyDescent="0.3">
      <c r="A13" t="s">
        <v>5</v>
      </c>
      <c r="B13" s="25">
        <v>10000</v>
      </c>
      <c r="C13" s="22">
        <v>10500</v>
      </c>
      <c r="D13" s="22">
        <v>11025</v>
      </c>
    </row>
    <row r="14" spans="1:4" x14ac:dyDescent="0.3">
      <c r="A14" s="2" t="s">
        <v>49</v>
      </c>
      <c r="B14" s="25">
        <v>5000</v>
      </c>
      <c r="C14" s="22">
        <v>5250</v>
      </c>
      <c r="D14" s="22">
        <v>5512.5</v>
      </c>
    </row>
    <row r="15" spans="1:4" x14ac:dyDescent="0.3">
      <c r="A15" s="2" t="s">
        <v>51</v>
      </c>
      <c r="B15" s="25">
        <v>10000</v>
      </c>
      <c r="C15" s="22">
        <v>10500</v>
      </c>
      <c r="D15" s="22">
        <v>11025</v>
      </c>
    </row>
    <row r="16" spans="1:4" x14ac:dyDescent="0.3">
      <c r="A16" s="2" t="s">
        <v>50</v>
      </c>
      <c r="B16" s="22">
        <v>5000</v>
      </c>
      <c r="C16" s="22">
        <v>5250</v>
      </c>
      <c r="D16" s="22">
        <v>5512.5</v>
      </c>
    </row>
    <row r="17" spans="1:7" x14ac:dyDescent="0.3">
      <c r="A17" s="24" t="s">
        <v>52</v>
      </c>
      <c r="B17" s="22">
        <f>SUM(B11:B16)</f>
        <v>71850</v>
      </c>
      <c r="C17" s="22">
        <f>SUM(C11:C16)</f>
        <v>75442.5</v>
      </c>
      <c r="D17" s="22">
        <f>SUM(D11:D16)</f>
        <v>79214.62</v>
      </c>
    </row>
    <row r="19" spans="1:7" x14ac:dyDescent="0.3">
      <c r="A19" s="4" t="s">
        <v>3</v>
      </c>
      <c r="B19" s="23">
        <f>B8-B17</f>
        <v>109110</v>
      </c>
      <c r="C19" s="23">
        <f>(C8-C17)</f>
        <v>115815.5</v>
      </c>
      <c r="D19" s="23">
        <f>D8-D17</f>
        <v>123231.88</v>
      </c>
    </row>
    <row r="24" spans="1:7" ht="17.5" x14ac:dyDescent="0.35">
      <c r="A24" s="1"/>
      <c r="C24" s="3"/>
    </row>
    <row r="26" spans="1:7" x14ac:dyDescent="0.3">
      <c r="A26" s="2"/>
      <c r="B26" s="19"/>
      <c r="G26" s="18"/>
    </row>
    <row r="27" spans="1:7" x14ac:dyDescent="0.3">
      <c r="A27" s="2"/>
    </row>
    <row r="28" spans="1:7" x14ac:dyDescent="0.3">
      <c r="A28" s="2"/>
    </row>
    <row r="29" spans="1:7" x14ac:dyDescent="0.3">
      <c r="A29" s="2"/>
      <c r="B29" s="19"/>
    </row>
    <row r="33" spans="1:1" x14ac:dyDescent="0.3">
      <c r="A33" s="1"/>
    </row>
    <row r="39" spans="1:1" x14ac:dyDescent="0.3">
      <c r="A39" s="1"/>
    </row>
  </sheetData>
  <phoneticPr fontId="3" type="noConversion"/>
  <pageMargins left="0.75" right="0.75" top="1" bottom="1" header="0.5" footer="0.5"/>
  <pageSetup orientation="portrait" horizontalDpi="4294967292" verticalDpi="4294967292" r:id="rId1"/>
  <headerFooter>
    <oddHeader>&amp;CIcome &amp; Expense Pro Forma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8" zoomScale="80" zoomScaleNormal="80" workbookViewId="0">
      <selection activeCell="H26" sqref="H26"/>
    </sheetView>
  </sheetViews>
  <sheetFormatPr defaultColWidth="9" defaultRowHeight="13.5" x14ac:dyDescent="0.3"/>
  <cols>
    <col min="1" max="1" width="24.53515625" style="7" bestFit="1" customWidth="1"/>
    <col min="2" max="2" width="11.765625" style="7" bestFit="1" customWidth="1"/>
    <col min="3" max="5" width="16.3828125" style="7" customWidth="1"/>
    <col min="6" max="6" width="20.3828125" style="7" customWidth="1"/>
    <col min="7" max="7" width="11.4609375" style="7" bestFit="1" customWidth="1"/>
    <col min="8" max="16384" width="9" style="7"/>
  </cols>
  <sheetData>
    <row r="1" spans="1:7" ht="40.5" x14ac:dyDescent="0.3">
      <c r="A1" s="11" t="s">
        <v>11</v>
      </c>
      <c r="B1" s="11" t="s">
        <v>12</v>
      </c>
      <c r="C1" s="10" t="s">
        <v>9</v>
      </c>
      <c r="D1" s="13" t="s">
        <v>10</v>
      </c>
      <c r="E1" s="11" t="s">
        <v>8</v>
      </c>
      <c r="F1" s="11" t="s">
        <v>7</v>
      </c>
    </row>
    <row r="2" spans="1:7" ht="40.5" x14ac:dyDescent="0.3">
      <c r="A2" s="7" t="s">
        <v>13</v>
      </c>
      <c r="B2" s="7" t="s">
        <v>35</v>
      </c>
      <c r="C2" s="10">
        <v>15</v>
      </c>
      <c r="D2" s="11"/>
      <c r="E2" s="11"/>
      <c r="F2" s="10" t="s">
        <v>40</v>
      </c>
      <c r="G2" s="21">
        <v>150</v>
      </c>
    </row>
    <row r="3" spans="1:7" ht="40.5" x14ac:dyDescent="0.3">
      <c r="A3" s="7" t="s">
        <v>14</v>
      </c>
      <c r="B3" s="7" t="s">
        <v>15</v>
      </c>
      <c r="C3" s="10">
        <v>10</v>
      </c>
      <c r="D3" s="11"/>
      <c r="E3" s="11"/>
      <c r="F3" s="20" t="s">
        <v>10</v>
      </c>
      <c r="G3" s="21">
        <v>125</v>
      </c>
    </row>
    <row r="4" spans="1:7" ht="40.5" x14ac:dyDescent="0.3">
      <c r="B4" s="7" t="s">
        <v>16</v>
      </c>
      <c r="C4" s="10">
        <v>10</v>
      </c>
      <c r="D4" s="11"/>
      <c r="E4" s="11"/>
      <c r="F4" s="11" t="s">
        <v>8</v>
      </c>
      <c r="G4" s="21">
        <v>100</v>
      </c>
    </row>
    <row r="5" spans="1:7" x14ac:dyDescent="0.3">
      <c r="A5" s="7" t="s">
        <v>17</v>
      </c>
      <c r="C5" s="10"/>
      <c r="D5" s="11"/>
      <c r="E5" s="11"/>
    </row>
    <row r="6" spans="1:7" ht="67.5" x14ac:dyDescent="0.3">
      <c r="B6" s="7" t="s">
        <v>18</v>
      </c>
      <c r="C6" s="10">
        <v>5.5</v>
      </c>
      <c r="D6" s="11"/>
      <c r="E6" s="11"/>
    </row>
    <row r="7" spans="1:7" x14ac:dyDescent="0.3">
      <c r="B7" s="7" t="s">
        <v>19</v>
      </c>
      <c r="C7" s="10">
        <v>4.5</v>
      </c>
      <c r="D7" s="11"/>
      <c r="E7" s="11"/>
    </row>
    <row r="8" spans="1:7" ht="27" x14ac:dyDescent="0.3">
      <c r="B8" s="7" t="s">
        <v>20</v>
      </c>
      <c r="C8" s="10">
        <v>5</v>
      </c>
      <c r="D8" s="11"/>
      <c r="E8" s="11"/>
    </row>
    <row r="9" spans="1:7" ht="40.5" x14ac:dyDescent="0.3">
      <c r="A9" s="7" t="s">
        <v>21</v>
      </c>
      <c r="B9" s="7" t="s">
        <v>22</v>
      </c>
      <c r="C9" s="10">
        <v>5</v>
      </c>
      <c r="D9" s="11"/>
      <c r="E9" s="11"/>
    </row>
    <row r="10" spans="1:7" x14ac:dyDescent="0.3">
      <c r="B10" s="7" t="s">
        <v>23</v>
      </c>
      <c r="C10" s="10">
        <v>6.5</v>
      </c>
      <c r="D10" s="20">
        <v>10</v>
      </c>
      <c r="E10" s="11"/>
    </row>
    <row r="11" spans="1:7" ht="40.5" x14ac:dyDescent="0.3">
      <c r="B11" s="7" t="s">
        <v>24</v>
      </c>
      <c r="C11" s="10">
        <v>10</v>
      </c>
      <c r="D11" s="11"/>
      <c r="E11" s="11"/>
    </row>
    <row r="12" spans="1:7" ht="27" x14ac:dyDescent="0.3">
      <c r="B12" s="7" t="s">
        <v>25</v>
      </c>
      <c r="C12" s="10">
        <v>10</v>
      </c>
      <c r="D12" s="11"/>
      <c r="E12" s="11"/>
    </row>
    <row r="13" spans="1:7" ht="40.5" x14ac:dyDescent="0.3">
      <c r="B13" s="7" t="s">
        <v>26</v>
      </c>
      <c r="C13" s="10">
        <v>10</v>
      </c>
      <c r="D13" s="11"/>
      <c r="E13" s="11"/>
    </row>
    <row r="14" spans="1:7" ht="67.5" x14ac:dyDescent="0.3">
      <c r="A14" s="7" t="s">
        <v>27</v>
      </c>
      <c r="B14" s="7" t="s">
        <v>28</v>
      </c>
      <c r="C14" s="10"/>
      <c r="D14" s="13">
        <v>15</v>
      </c>
      <c r="E14" s="11"/>
    </row>
    <row r="15" spans="1:7" ht="54" x14ac:dyDescent="0.3">
      <c r="A15" s="7" t="s">
        <v>30</v>
      </c>
      <c r="B15" s="7" t="s">
        <v>29</v>
      </c>
      <c r="C15" s="10"/>
      <c r="D15" s="13">
        <v>15</v>
      </c>
      <c r="E15" s="11"/>
      <c r="G15" s="9"/>
    </row>
    <row r="16" spans="1:7" ht="54" x14ac:dyDescent="0.3">
      <c r="B16" s="7" t="s">
        <v>31</v>
      </c>
      <c r="C16" s="10"/>
      <c r="D16" s="13">
        <v>15</v>
      </c>
      <c r="E16" s="11"/>
    </row>
    <row r="17" spans="1:7" ht="27" x14ac:dyDescent="0.3">
      <c r="A17" s="7" t="s">
        <v>37</v>
      </c>
      <c r="B17" s="7" t="s">
        <v>36</v>
      </c>
      <c r="C17" s="10"/>
      <c r="D17" s="13"/>
      <c r="E17" s="11">
        <v>15</v>
      </c>
    </row>
    <row r="18" spans="1:7" ht="27" x14ac:dyDescent="0.3">
      <c r="B18" s="7" t="s">
        <v>38</v>
      </c>
      <c r="C18" s="10"/>
      <c r="D18" s="13"/>
      <c r="E18" s="11">
        <v>10</v>
      </c>
    </row>
    <row r="19" spans="1:7" ht="40.5" x14ac:dyDescent="0.3">
      <c r="B19" s="7" t="s">
        <v>39</v>
      </c>
      <c r="C19" s="10"/>
      <c r="D19" s="13"/>
      <c r="E19" s="11">
        <v>10</v>
      </c>
    </row>
    <row r="20" spans="1:7" x14ac:dyDescent="0.3">
      <c r="C20" s="10"/>
      <c r="D20" s="13"/>
      <c r="E20" s="11"/>
    </row>
    <row r="21" spans="1:7" x14ac:dyDescent="0.3">
      <c r="C21" s="10"/>
      <c r="D21" s="13"/>
      <c r="E21" s="11"/>
    </row>
    <row r="22" spans="1:7" ht="40.5" x14ac:dyDescent="0.3">
      <c r="A22" s="7" t="s">
        <v>32</v>
      </c>
      <c r="B22" s="7" t="s">
        <v>33</v>
      </c>
      <c r="C22" s="10"/>
      <c r="D22" s="13"/>
      <c r="E22" s="11"/>
    </row>
    <row r="23" spans="1:7" x14ac:dyDescent="0.3">
      <c r="A23" s="7" t="s">
        <v>34</v>
      </c>
      <c r="C23" s="16">
        <f>SUM(C2:C13)</f>
        <v>91.5</v>
      </c>
      <c r="D23" s="14">
        <f>SUM(D14:D16)</f>
        <v>45</v>
      </c>
      <c r="E23" s="7">
        <v>25</v>
      </c>
      <c r="F23" s="9"/>
      <c r="G23" s="9"/>
    </row>
    <row r="24" spans="1:7" x14ac:dyDescent="0.3">
      <c r="A24" s="6">
        <v>150</v>
      </c>
      <c r="C24" s="17">
        <f>C23*A24</f>
        <v>13725</v>
      </c>
      <c r="D24" s="15">
        <f>D23*A25</f>
        <v>5625</v>
      </c>
      <c r="E24" s="12">
        <f>E23*A26</f>
        <v>2500</v>
      </c>
      <c r="F24" s="8"/>
      <c r="G24" s="8"/>
    </row>
    <row r="25" spans="1:7" x14ac:dyDescent="0.3">
      <c r="A25" s="7">
        <v>125</v>
      </c>
      <c r="C25" s="8"/>
      <c r="D25" s="8"/>
      <c r="E25" s="8"/>
      <c r="F25" s="8"/>
      <c r="G25" s="8"/>
    </row>
    <row r="26" spans="1:7" x14ac:dyDescent="0.3">
      <c r="A26" s="7">
        <v>100</v>
      </c>
    </row>
    <row r="31" spans="1:7" x14ac:dyDescent="0.3">
      <c r="B31" s="6" t="s">
        <v>41</v>
      </c>
      <c r="C31" s="12">
        <f>C24+D24+E24</f>
        <v>21850</v>
      </c>
    </row>
    <row r="36" spans="1:1" x14ac:dyDescent="0.3">
      <c r="A36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and Expense</vt:lpstr>
      <vt:lpstr>Labor Costs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Fadem</dc:creator>
  <cp:lastModifiedBy>jknable</cp:lastModifiedBy>
  <dcterms:created xsi:type="dcterms:W3CDTF">2014-08-26T16:44:30Z</dcterms:created>
  <dcterms:modified xsi:type="dcterms:W3CDTF">2016-04-18T17:05:29Z</dcterms:modified>
</cp:coreProperties>
</file>