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Thomas\Documents\"/>
    </mc:Choice>
  </mc:AlternateContent>
  <bookViews>
    <workbookView xWindow="0" yWindow="0" windowWidth="20490" windowHeight="8445" tabRatio="500"/>
  </bookViews>
  <sheets>
    <sheet name="Income and Expense" sheetId="1" r:id="rId1"/>
    <sheet name="Labor Costs" sheetId="2" r:id="rId2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7" i="2" l="1"/>
  <c r="B7" i="2"/>
  <c r="D6" i="2"/>
  <c r="B6" i="2"/>
  <c r="A8" i="2"/>
  <c r="C8" i="1" l="1"/>
  <c r="D8" i="1"/>
  <c r="C16" i="1"/>
  <c r="D16" i="1"/>
  <c r="C18" i="1" l="1"/>
  <c r="D18" i="1"/>
  <c r="B8" i="1"/>
  <c r="B16" i="1"/>
  <c r="B5" i="2"/>
  <c r="D5" i="2" s="1"/>
  <c r="B4" i="2"/>
  <c r="D4" i="2" s="1"/>
  <c r="B3" i="2"/>
  <c r="D3" i="2" s="1"/>
  <c r="B18" i="1" l="1"/>
</calcChain>
</file>

<file path=xl/sharedStrings.xml><?xml version="1.0" encoding="utf-8"?>
<sst xmlns="http://schemas.openxmlformats.org/spreadsheetml/2006/main" count="30" uniqueCount="30">
  <si>
    <t>Year 1</t>
    <phoneticPr fontId="3" type="noConversion"/>
  </si>
  <si>
    <t>Year 2</t>
    <phoneticPr fontId="3" type="noConversion"/>
  </si>
  <si>
    <t>Year 3</t>
    <phoneticPr fontId="3" type="noConversion"/>
  </si>
  <si>
    <t>Customers/transactions/etc X price</t>
    <phoneticPr fontId="3" type="noConversion"/>
  </si>
  <si>
    <t>Expenses</t>
    <phoneticPr fontId="3" type="noConversion"/>
  </si>
  <si>
    <t>Sales, marketing &amp; advertising</t>
    <phoneticPr fontId="3" type="noConversion"/>
  </si>
  <si>
    <t>Salaries, wages &amp; taxes</t>
    <phoneticPr fontId="3" type="noConversion"/>
  </si>
  <si>
    <t>Total Expenses</t>
    <phoneticPr fontId="3" type="noConversion"/>
  </si>
  <si>
    <t>Net Income</t>
    <phoneticPr fontId="3" type="noConversion"/>
  </si>
  <si>
    <t>Gross Income</t>
    <phoneticPr fontId="3" type="noConversion"/>
  </si>
  <si>
    <t>Hosting &amp; other services</t>
    <phoneticPr fontId="3" type="noConversion"/>
  </si>
  <si>
    <t>Total Income</t>
  </si>
  <si>
    <t>Job description</t>
  </si>
  <si>
    <t>Hourly Rate</t>
  </si>
  <si>
    <t>General developer</t>
  </si>
  <si>
    <t>Mobile application developer</t>
  </si>
  <si>
    <t>Reference Source(s) for Rate</t>
  </si>
  <si>
    <t>Estimated Hours</t>
  </si>
  <si>
    <t>https://www.glassdoor.com/Salaries/junior-developer-salary-SRCH_KO0,16.htm</t>
  </si>
  <si>
    <t>http://www.payscale.com/research/US/Job=Mobile_Applications_Developer/Salary</t>
  </si>
  <si>
    <t>https://www.glassdoor.com/Salaries/project-manager-salary-SRCH_KO0,15.htm</t>
  </si>
  <si>
    <t>Total Pay</t>
  </si>
  <si>
    <t>http://www.indeed.com/salary/Graphic-Web-Designer.html</t>
  </si>
  <si>
    <t>Venture Capital investment</t>
  </si>
  <si>
    <t>Loan</t>
  </si>
  <si>
    <t>Commercial Loan</t>
  </si>
  <si>
    <t>Marketing Coordinator (year 2 &amp; 3)</t>
  </si>
  <si>
    <t>Graphic Designer (1 month)</t>
  </si>
  <si>
    <t>Project Manager (6 months)</t>
  </si>
  <si>
    <t>http://www.indeed.com/salary/q-Marketing-Coordinator-l-Philadelphia,-PA.html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</si>
</sst>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4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E12" sqref="E12"/>
    </sheetView>
  </sheetViews>
  <sheetFormatPr defaultColWidth="11" defaultRowHeight="12.75" x14ac:dyDescent="0.2"/>
  <cols>
    <col min="1" max="1" width="31" bestFit="1" customWidth="1"/>
    <col min="2" max="3" width="13.5" bestFit="1" customWidth="1"/>
    <col min="4" max="4" width="12.625" bestFit="1" customWidth="1"/>
  </cols>
  <sheetData>
    <row r="1" spans="1:4" x14ac:dyDescent="0.2">
      <c r="B1" t="s">
        <v>0</v>
      </c>
      <c r="C1" t="s">
        <v>1</v>
      </c>
      <c r="D1" t="s">
        <v>2</v>
      </c>
    </row>
    <row r="3" spans="1:4" x14ac:dyDescent="0.2">
      <c r="A3" s="1" t="s">
        <v>9</v>
      </c>
    </row>
    <row r="5" spans="1:4" x14ac:dyDescent="0.2">
      <c r="A5" s="2" t="s">
        <v>3</v>
      </c>
      <c r="B5" s="9">
        <v>0</v>
      </c>
      <c r="C5" s="9">
        <v>250000</v>
      </c>
      <c r="D5" s="9">
        <v>400000</v>
      </c>
    </row>
    <row r="6" spans="1:4" x14ac:dyDescent="0.2">
      <c r="A6" s="2" t="s">
        <v>23</v>
      </c>
      <c r="B6" s="9">
        <v>150000</v>
      </c>
      <c r="C6" s="9">
        <v>0</v>
      </c>
      <c r="D6" s="9">
        <v>0</v>
      </c>
    </row>
    <row r="7" spans="1:4" x14ac:dyDescent="0.2">
      <c r="A7" s="2" t="s">
        <v>25</v>
      </c>
      <c r="B7" s="9">
        <v>100000</v>
      </c>
      <c r="C7" s="9">
        <v>0</v>
      </c>
      <c r="D7" s="9">
        <v>0</v>
      </c>
    </row>
    <row r="8" spans="1:4" x14ac:dyDescent="0.2">
      <c r="A8" s="4" t="s">
        <v>11</v>
      </c>
      <c r="B8" s="10">
        <f>SUM(B5:B7)</f>
        <v>250000</v>
      </c>
      <c r="C8" s="10">
        <f t="shared" ref="C8:D8" si="0">SUM(C5:C7)</f>
        <v>250000</v>
      </c>
      <c r="D8" s="10">
        <f t="shared" si="0"/>
        <v>400000</v>
      </c>
    </row>
    <row r="10" spans="1:4" x14ac:dyDescent="0.2">
      <c r="A10" s="1" t="s">
        <v>4</v>
      </c>
    </row>
    <row r="12" spans="1:4" x14ac:dyDescent="0.2">
      <c r="A12" t="s">
        <v>5</v>
      </c>
      <c r="B12" s="9">
        <v>5000</v>
      </c>
      <c r="C12" s="9">
        <v>60000</v>
      </c>
      <c r="D12" s="9">
        <v>60000</v>
      </c>
    </row>
    <row r="13" spans="1:4" x14ac:dyDescent="0.2">
      <c r="A13" t="s">
        <v>6</v>
      </c>
      <c r="B13" s="9">
        <v>200000</v>
      </c>
      <c r="C13" s="9">
        <v>132000</v>
      </c>
      <c r="D13" s="9">
        <v>132000</v>
      </c>
    </row>
    <row r="14" spans="1:4" x14ac:dyDescent="0.2">
      <c r="A14" t="s">
        <v>10</v>
      </c>
      <c r="B14" s="9">
        <v>100</v>
      </c>
      <c r="C14" s="9">
        <v>6000</v>
      </c>
      <c r="D14" s="9">
        <v>6000</v>
      </c>
    </row>
    <row r="15" spans="1:4" x14ac:dyDescent="0.2">
      <c r="A15" s="2" t="s">
        <v>24</v>
      </c>
      <c r="B15" s="9">
        <v>0</v>
      </c>
      <c r="C15" s="9">
        <v>12000</v>
      </c>
      <c r="D15" s="9">
        <v>12000</v>
      </c>
    </row>
    <row r="16" spans="1:4" x14ac:dyDescent="0.2">
      <c r="A16" s="5" t="s">
        <v>7</v>
      </c>
      <c r="B16" s="9">
        <f>SUM(B12:B15)</f>
        <v>205100</v>
      </c>
      <c r="C16" s="9">
        <f t="shared" ref="C16:D16" si="1">SUM(C12:C15)</f>
        <v>210000</v>
      </c>
      <c r="D16" s="9">
        <f t="shared" si="1"/>
        <v>210000</v>
      </c>
    </row>
    <row r="18" spans="1:4" x14ac:dyDescent="0.2">
      <c r="A18" s="7" t="s">
        <v>8</v>
      </c>
      <c r="B18" s="10">
        <f>B8-B16</f>
        <v>44900</v>
      </c>
      <c r="C18" s="10">
        <f t="shared" ref="C18:D18" si="2">C8-C16</f>
        <v>40000</v>
      </c>
      <c r="D18" s="10">
        <f t="shared" si="2"/>
        <v>190000</v>
      </c>
    </row>
    <row r="23" spans="1:4" ht="18" x14ac:dyDescent="0.25">
      <c r="C23" s="3"/>
    </row>
    <row r="25" spans="1:4" x14ac:dyDescent="0.2">
      <c r="A25" s="1"/>
    </row>
    <row r="32" spans="1:4" x14ac:dyDescent="0.2">
      <c r="A32" s="1"/>
    </row>
    <row r="38" spans="1:1" x14ac:dyDescent="0.2">
      <c r="A38" s="1"/>
    </row>
  </sheetData>
  <phoneticPr fontId="3" type="noConversion"/>
  <pageMargins left="0.75" right="0.75" top="1" bottom="1" header="0.5" footer="0.5"/>
  <pageSetup orientation="portrait" horizontalDpi="4294967292" verticalDpi="4294967292" r:id="rId1"/>
  <headerFooter>
    <oddHeader>&amp;CIcome &amp; Expense Pro Forma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8" sqref="C8"/>
    </sheetView>
  </sheetViews>
  <sheetFormatPr defaultRowHeight="12.75" x14ac:dyDescent="0.2"/>
  <cols>
    <col min="1" max="1" width="30.375" bestFit="1" customWidth="1"/>
    <col min="2" max="2" width="12.5" bestFit="1" customWidth="1"/>
    <col min="3" max="4" width="16.375" bestFit="1" customWidth="1"/>
    <col min="5" max="5" width="71" bestFit="1" customWidth="1"/>
  </cols>
  <sheetData>
    <row r="1" spans="1:5" s="6" customFormat="1" x14ac:dyDescent="0.2">
      <c r="A1" s="6" t="s">
        <v>12</v>
      </c>
      <c r="B1" s="6" t="s">
        <v>13</v>
      </c>
      <c r="C1" s="6" t="s">
        <v>17</v>
      </c>
      <c r="D1" s="6" t="s">
        <v>21</v>
      </c>
      <c r="E1" s="6" t="s">
        <v>16</v>
      </c>
    </row>
    <row r="2" spans="1:5" x14ac:dyDescent="0.2">
      <c r="B2" s="8"/>
      <c r="C2" s="8"/>
    </row>
    <row r="3" spans="1:5" x14ac:dyDescent="0.2">
      <c r="A3" s="2" t="s">
        <v>14</v>
      </c>
      <c r="B3" s="9">
        <f>60000/A8</f>
        <v>28.846153846153847</v>
      </c>
      <c r="C3" s="8">
        <v>2080</v>
      </c>
      <c r="D3" s="9">
        <f>B3*C3</f>
        <v>60000</v>
      </c>
      <c r="E3" t="s">
        <v>18</v>
      </c>
    </row>
    <row r="4" spans="1:5" x14ac:dyDescent="0.2">
      <c r="A4" s="2" t="s">
        <v>15</v>
      </c>
      <c r="B4" s="9">
        <f>70000/A8</f>
        <v>33.653846153846153</v>
      </c>
      <c r="C4" s="8">
        <v>2080</v>
      </c>
      <c r="D4" s="9">
        <f t="shared" ref="D4:D5" si="0">B4*C4</f>
        <v>70000</v>
      </c>
      <c r="E4" t="s">
        <v>19</v>
      </c>
    </row>
    <row r="5" spans="1:5" x14ac:dyDescent="0.2">
      <c r="A5" s="2" t="s">
        <v>28</v>
      </c>
      <c r="B5" s="9">
        <f>79000/A8</f>
        <v>37.980769230769234</v>
      </c>
      <c r="C5" s="8">
        <v>1040</v>
      </c>
      <c r="D5" s="9">
        <f t="shared" si="0"/>
        <v>39500</v>
      </c>
      <c r="E5" t="s">
        <v>20</v>
      </c>
    </row>
    <row r="6" spans="1:5" x14ac:dyDescent="0.2">
      <c r="A6" s="2" t="s">
        <v>27</v>
      </c>
      <c r="B6" s="9">
        <f>52000/A8</f>
        <v>25</v>
      </c>
      <c r="C6" s="8">
        <v>160</v>
      </c>
      <c r="D6" s="10">
        <f>B6*C6</f>
        <v>4000</v>
      </c>
      <c r="E6" t="s">
        <v>22</v>
      </c>
    </row>
    <row r="7" spans="1:5" x14ac:dyDescent="0.2">
      <c r="A7" s="2" t="s">
        <v>26</v>
      </c>
      <c r="B7" s="9">
        <f>40000/A8</f>
        <v>19.23076923076923</v>
      </c>
      <c r="C7" s="8">
        <v>2080</v>
      </c>
      <c r="D7" s="9">
        <f>B7*C7</f>
        <v>40000</v>
      </c>
      <c r="E7" t="s">
        <v>29</v>
      </c>
    </row>
    <row r="8" spans="1:5" x14ac:dyDescent="0.2">
      <c r="A8">
        <f>40*52</f>
        <v>2080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and Expense</vt:lpstr>
      <vt:lpstr>Labor Costs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Fadem</dc:creator>
  <cp:lastModifiedBy>Thomas</cp:lastModifiedBy>
  <dcterms:created xsi:type="dcterms:W3CDTF">2014-08-26T16:44:30Z</dcterms:created>
  <dcterms:modified xsi:type="dcterms:W3CDTF">2016-04-17T17:45:43Z</dcterms:modified>
</cp:coreProperties>
</file>