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autoCompressPictures="0"/>
  <mc:AlternateContent xmlns:mc="http://schemas.openxmlformats.org/markup-compatibility/2006">
    <mc:Choice Requires="x15">
      <x15ac:absPath xmlns:x15ac="http://schemas.microsoft.com/office/spreadsheetml/2010/11/ac" url="C:\Users\Matt\Documents\MIS4596\"/>
    </mc:Choice>
  </mc:AlternateContent>
  <bookViews>
    <workbookView xWindow="0" yWindow="0" windowWidth="20490" windowHeight="7755" tabRatio="500"/>
  </bookViews>
  <sheets>
    <sheet name="2016" sheetId="3" r:id="rId1"/>
    <sheet name="2017" sheetId="4" r:id="rId2"/>
  </sheets>
  <definedNames>
    <definedName name="_xlnm.Print_Area" localSheetId="0">'2016'!$A$1:$N$24</definedName>
  </definedNames>
  <calcPr calcId="152511" concurrentCalc="0"/>
  <extLst>
    <ext xmlns:mx="http://schemas.microsoft.com/office/mac/excel/2008/main" uri="{7523E5D3-25F3-A5E0-1632-64F254C22452}">
      <mx:ArchID Flags="2"/>
    </ext>
  </extLst>
</workbook>
</file>

<file path=xl/calcChain.xml><?xml version="1.0" encoding="utf-8"?>
<calcChain xmlns="http://schemas.openxmlformats.org/spreadsheetml/2006/main">
  <c r="E17" i="4" l="1"/>
  <c r="H17" i="4"/>
  <c r="K17" i="4"/>
  <c r="B17" i="4"/>
  <c r="N16" i="4"/>
  <c r="K14" i="4"/>
  <c r="H14" i="4"/>
  <c r="E14" i="4"/>
  <c r="B6" i="4"/>
  <c r="B21" i="4"/>
  <c r="E9" i="4"/>
  <c r="E19" i="4"/>
  <c r="H8" i="4"/>
  <c r="H9" i="4"/>
  <c r="H19" i="4"/>
  <c r="K9" i="4"/>
  <c r="K19" i="4"/>
  <c r="B8" i="4"/>
  <c r="B9" i="4"/>
  <c r="B19" i="4"/>
  <c r="B9" i="3"/>
  <c r="B21" i="3"/>
  <c r="B16" i="3"/>
  <c r="B22" i="3"/>
  <c r="B23" i="3"/>
  <c r="E9" i="3"/>
  <c r="E21" i="3"/>
  <c r="E16" i="3"/>
  <c r="E22" i="3"/>
  <c r="E23" i="3"/>
  <c r="H9" i="3"/>
  <c r="H21" i="3"/>
  <c r="H16" i="3"/>
  <c r="H22" i="3"/>
  <c r="H23" i="3"/>
  <c r="K9" i="3"/>
  <c r="K21" i="3"/>
  <c r="K16" i="3"/>
  <c r="K22" i="3"/>
  <c r="K23" i="3"/>
  <c r="N23" i="3"/>
  <c r="B22" i="4"/>
  <c r="B23" i="4"/>
  <c r="B24" i="4"/>
  <c r="E22" i="4"/>
  <c r="E23" i="4"/>
  <c r="E24" i="4"/>
  <c r="H22" i="4"/>
  <c r="H23" i="4"/>
  <c r="H24" i="4"/>
  <c r="K22" i="4"/>
  <c r="K23" i="4"/>
  <c r="K24" i="4"/>
  <c r="N24" i="4"/>
  <c r="N23" i="4"/>
  <c r="N22" i="4"/>
  <c r="N21" i="4"/>
  <c r="N9" i="4"/>
  <c r="N17" i="4"/>
  <c r="N19" i="4"/>
  <c r="N15" i="4"/>
  <c r="N14" i="4"/>
  <c r="N13" i="4"/>
  <c r="N8" i="4"/>
  <c r="N7" i="4"/>
  <c r="N6" i="4"/>
  <c r="N21" i="3"/>
  <c r="N22" i="3"/>
  <c r="N20" i="3"/>
  <c r="N9" i="3"/>
  <c r="N16" i="3"/>
  <c r="N18" i="3"/>
  <c r="E18" i="3"/>
  <c r="H18" i="3"/>
  <c r="K18" i="3"/>
  <c r="B18" i="3"/>
  <c r="N7" i="3"/>
  <c r="N8" i="3"/>
  <c r="N6" i="3"/>
  <c r="N14" i="3"/>
  <c r="N15" i="3"/>
  <c r="N13" i="3"/>
</calcChain>
</file>

<file path=xl/sharedStrings.xml><?xml version="1.0" encoding="utf-8"?>
<sst xmlns="http://schemas.openxmlformats.org/spreadsheetml/2006/main" count="49" uniqueCount="26">
  <si>
    <t>Cash-Flow Projection</t>
  </si>
  <si>
    <t>CASH RECEIPTS</t>
  </si>
  <si>
    <t>Income from Sales</t>
  </si>
  <si>
    <t>CASH DISBURSEMENTS</t>
  </si>
  <si>
    <t>Expenses</t>
  </si>
  <si>
    <t>Operating Expenses</t>
  </si>
  <si>
    <t xml:space="preserve">               TOTAL CASH DISBURSEMENTS</t>
  </si>
  <si>
    <t>NET CASH FLOW</t>
  </si>
  <si>
    <t>Opening Cash Balance</t>
  </si>
  <si>
    <t>Cash Receipts</t>
  </si>
  <si>
    <t>Cash Disbursements</t>
  </si>
  <si>
    <t>ENDING CASH BALNCE</t>
  </si>
  <si>
    <t>Q1</t>
  </si>
  <si>
    <t>Q2</t>
  </si>
  <si>
    <t>Q3</t>
  </si>
  <si>
    <t>Q4</t>
  </si>
  <si>
    <t>Cash On Hand</t>
  </si>
  <si>
    <t>Revenue</t>
  </si>
  <si>
    <t xml:space="preserve">             Total Cash</t>
  </si>
  <si>
    <t>Development</t>
  </si>
  <si>
    <t>Maintenance</t>
  </si>
  <si>
    <t>YTD</t>
  </si>
  <si>
    <t>Invenstments</t>
  </si>
  <si>
    <t xml:space="preserve">Year: 2017, First Chargable Client </t>
  </si>
  <si>
    <t xml:space="preserve">Year: 2016, Partnership with Temple </t>
  </si>
  <si>
    <t xml:space="preserve">Salaries </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</si>
</sst>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2"/>
      <color theme="1"/>
      <name val="Calibri"/>
      <family val="2"/>
      <scheme val="minor"/>
    </font>
    <font>
      <b/>
      <sz val="12"/>
      <color theme="1"/>
      <name val="Calibri"/>
      <family val="2"/>
      <scheme val="minor"/>
    </font>
    <font>
      <b/>
      <sz val="26"/>
      <color theme="1"/>
      <name val="Calibri"/>
      <family val="2"/>
      <scheme val="minor"/>
    </font>
    <font>
      <b/>
      <sz val="18"/>
      <color theme="1"/>
      <name val="Calibri"/>
      <family val="2"/>
      <scheme val="minor"/>
    </font>
    <font>
      <b/>
      <sz val="16"/>
      <color theme="1"/>
      <name val="Calibri"/>
      <family val="2"/>
      <scheme val="minor"/>
    </font>
    <font>
      <u/>
      <sz val="12"/>
      <color theme="10"/>
      <name val="Calibri"/>
      <family val="2"/>
      <scheme val="minor"/>
    </font>
    <font>
      <u/>
      <sz val="12"/>
      <color theme="11"/>
      <name val="Calibri"/>
      <family val="2"/>
      <scheme val="minor"/>
    </font>
    <font>
      <sz val="8"/>
      <name val="Calibri"/>
      <family val="2"/>
      <scheme val="minor"/>
    </font>
  </fonts>
  <fills count="8">
    <fill>
      <patternFill patternType="none"/>
    </fill>
    <fill>
      <patternFill patternType="gray125"/>
    </fill>
    <fill>
      <patternFill patternType="solid">
        <fgColor theme="6" tint="0.39997558519241921"/>
        <bgColor indexed="64"/>
      </patternFill>
    </fill>
    <fill>
      <patternFill patternType="solid">
        <fgColor theme="5" tint="0.39997558519241921"/>
        <bgColor indexed="64"/>
      </patternFill>
    </fill>
    <fill>
      <patternFill patternType="solid">
        <fgColor theme="9" tint="0.39997558519241921"/>
        <bgColor indexed="64"/>
      </patternFill>
    </fill>
    <fill>
      <patternFill patternType="solid">
        <fgColor theme="4" tint="0.39997558519241921"/>
        <bgColor indexed="64"/>
      </patternFill>
    </fill>
    <fill>
      <patternFill patternType="solid">
        <fgColor theme="7" tint="0.39997558519241921"/>
        <bgColor indexed="64"/>
      </patternFill>
    </fill>
    <fill>
      <patternFill patternType="solid">
        <fgColor rgb="FFFFFF00"/>
        <bgColor indexed="64"/>
      </patternFill>
    </fill>
  </fills>
  <borders count="23">
    <border>
      <left/>
      <right/>
      <top/>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thin">
        <color auto="1"/>
      </bottom>
      <diagonal/>
    </border>
    <border>
      <left/>
      <right style="medium">
        <color auto="1"/>
      </right>
      <top/>
      <bottom style="thin">
        <color auto="1"/>
      </bottom>
      <diagonal/>
    </border>
    <border>
      <left style="medium">
        <color auto="1"/>
      </left>
      <right/>
      <top/>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right style="medium">
        <color auto="1"/>
      </right>
      <top style="thin">
        <color auto="1"/>
      </top>
      <bottom style="thin">
        <color auto="1"/>
      </bottom>
      <diagonal/>
    </border>
    <border>
      <left style="medium">
        <color auto="1"/>
      </left>
      <right/>
      <top style="thin">
        <color auto="1"/>
      </top>
      <bottom/>
      <diagonal/>
    </border>
    <border>
      <left/>
      <right style="thin">
        <color auto="1"/>
      </right>
      <top style="thin">
        <color auto="1"/>
      </top>
      <bottom style="thin">
        <color auto="1"/>
      </bottom>
      <diagonal/>
    </border>
    <border>
      <left style="thin">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right style="medium">
        <color auto="1"/>
      </right>
      <top/>
      <bottom/>
      <diagonal/>
    </border>
    <border>
      <left style="thin">
        <color auto="1"/>
      </left>
      <right/>
      <top/>
      <bottom style="thin">
        <color auto="1"/>
      </bottom>
      <diagonal/>
    </border>
    <border>
      <left/>
      <right style="thin">
        <color auto="1"/>
      </right>
      <top/>
      <bottom style="thin">
        <color auto="1"/>
      </bottom>
      <diagonal/>
    </border>
    <border>
      <left style="medium">
        <color auto="1"/>
      </left>
      <right style="medium">
        <color auto="1"/>
      </right>
      <top style="thin">
        <color auto="1"/>
      </top>
      <bottom style="thin">
        <color auto="1"/>
      </bottom>
      <diagonal/>
    </border>
  </borders>
  <cellStyleXfs count="7">
    <xf numFmtId="0" fontId="0" fillId="0" borderId="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cellStyleXfs>
  <cellXfs count="69">
    <xf numFmtId="0" fontId="0" fillId="0" borderId="0" xfId="0"/>
    <xf numFmtId="0" fontId="1" fillId="0" borderId="0" xfId="0" applyFont="1"/>
    <xf numFmtId="0" fontId="1" fillId="0" borderId="0" xfId="0" applyFont="1" applyAlignment="1">
      <alignment horizontal="center"/>
    </xf>
    <xf numFmtId="0" fontId="1" fillId="0" borderId="9" xfId="0" applyFont="1" applyBorder="1" applyAlignment="1">
      <alignment horizontal="center"/>
    </xf>
    <xf numFmtId="0" fontId="1" fillId="2" borderId="11" xfId="0" applyFont="1" applyFill="1" applyBorder="1"/>
    <xf numFmtId="0" fontId="0" fillId="2" borderId="11" xfId="0" applyFill="1" applyBorder="1"/>
    <xf numFmtId="0" fontId="0" fillId="3" borderId="11" xfId="0" applyFont="1" applyFill="1" applyBorder="1"/>
    <xf numFmtId="0" fontId="1" fillId="3" borderId="11" xfId="0" applyFont="1" applyFill="1" applyBorder="1"/>
    <xf numFmtId="0" fontId="0" fillId="5" borderId="11" xfId="0" applyFill="1" applyBorder="1"/>
    <xf numFmtId="0" fontId="1" fillId="5" borderId="12" xfId="0" applyFont="1" applyFill="1" applyBorder="1"/>
    <xf numFmtId="0" fontId="4" fillId="3" borderId="7" xfId="0" applyFont="1" applyFill="1" applyBorder="1"/>
    <xf numFmtId="0" fontId="4" fillId="4" borderId="11" xfId="0" applyFont="1" applyFill="1" applyBorder="1"/>
    <xf numFmtId="0" fontId="4" fillId="2" borderId="14" xfId="0" applyFont="1" applyFill="1" applyBorder="1" applyAlignment="1"/>
    <xf numFmtId="0" fontId="4" fillId="2" borderId="9" xfId="0" applyFont="1" applyFill="1" applyBorder="1" applyAlignment="1"/>
    <xf numFmtId="0" fontId="2" fillId="6" borderId="4" xfId="0" applyFont="1" applyFill="1" applyBorder="1" applyAlignment="1">
      <alignment wrapText="1"/>
    </xf>
    <xf numFmtId="0" fontId="4" fillId="3" borderId="9" xfId="0" applyFont="1" applyFill="1" applyBorder="1"/>
    <xf numFmtId="0" fontId="3" fillId="6" borderId="7" xfId="0" applyFont="1" applyFill="1" applyBorder="1" applyAlignment="1">
      <alignment wrapText="1"/>
    </xf>
    <xf numFmtId="3" fontId="0" fillId="3" borderId="2" xfId="0" applyNumberFormat="1" applyFill="1" applyBorder="1" applyAlignment="1">
      <alignment horizontal="right"/>
    </xf>
    <xf numFmtId="3" fontId="0" fillId="3" borderId="3" xfId="0" applyNumberFormat="1" applyFill="1" applyBorder="1" applyAlignment="1">
      <alignment horizontal="right"/>
    </xf>
    <xf numFmtId="3" fontId="0" fillId="3" borderId="15" xfId="0" applyNumberFormat="1" applyFill="1" applyBorder="1" applyAlignment="1">
      <alignment horizontal="right"/>
    </xf>
    <xf numFmtId="3" fontId="0" fillId="0" borderId="0" xfId="0" applyNumberFormat="1"/>
    <xf numFmtId="3" fontId="1" fillId="7" borderId="22" xfId="0" applyNumberFormat="1" applyFont="1" applyFill="1" applyBorder="1"/>
    <xf numFmtId="3" fontId="1" fillId="7" borderId="10" xfId="0" applyNumberFormat="1" applyFont="1" applyFill="1" applyBorder="1" applyAlignment="1">
      <alignment horizontal="center"/>
    </xf>
    <xf numFmtId="3" fontId="1" fillId="7" borderId="13" xfId="0" applyNumberFormat="1" applyFont="1" applyFill="1" applyBorder="1"/>
    <xf numFmtId="0" fontId="0" fillId="0" borderId="9" xfId="0" applyBorder="1" applyAlignment="1">
      <alignment horizontal="center"/>
    </xf>
    <xf numFmtId="0" fontId="0" fillId="0" borderId="0" xfId="0" applyBorder="1" applyAlignment="1">
      <alignment horizontal="center"/>
    </xf>
    <xf numFmtId="0" fontId="0" fillId="0" borderId="19" xfId="0" applyBorder="1" applyAlignment="1">
      <alignment horizontal="center"/>
    </xf>
    <xf numFmtId="0" fontId="2" fillId="6" borderId="5" xfId="0" applyFont="1" applyFill="1" applyBorder="1" applyAlignment="1">
      <alignment wrapText="1"/>
    </xf>
    <xf numFmtId="0" fontId="2" fillId="6" borderId="6" xfId="0" applyFont="1" applyFill="1" applyBorder="1" applyAlignment="1">
      <alignment wrapText="1"/>
    </xf>
    <xf numFmtId="0" fontId="2" fillId="6" borderId="1" xfId="0" applyFont="1" applyFill="1" applyBorder="1" applyAlignment="1">
      <alignment wrapText="1"/>
    </xf>
    <xf numFmtId="0" fontId="2" fillId="6" borderId="8" xfId="0" applyFont="1" applyFill="1" applyBorder="1" applyAlignment="1">
      <alignment wrapText="1"/>
    </xf>
    <xf numFmtId="3" fontId="0" fillId="3" borderId="2" xfId="0" applyNumberFormat="1" applyFill="1" applyBorder="1" applyAlignment="1">
      <alignment horizontal="right"/>
    </xf>
    <xf numFmtId="3" fontId="0" fillId="3" borderId="3" xfId="0" applyNumberFormat="1" applyFill="1" applyBorder="1" applyAlignment="1">
      <alignment horizontal="right"/>
    </xf>
    <xf numFmtId="3" fontId="0" fillId="3" borderId="15" xfId="0" applyNumberFormat="1" applyFill="1" applyBorder="1" applyAlignment="1">
      <alignment horizontal="right"/>
    </xf>
    <xf numFmtId="3" fontId="0" fillId="3" borderId="13" xfId="0" applyNumberFormat="1" applyFill="1" applyBorder="1" applyAlignment="1">
      <alignment horizontal="right"/>
    </xf>
    <xf numFmtId="3" fontId="1" fillId="3" borderId="2" xfId="0" applyNumberFormat="1" applyFont="1" applyFill="1" applyBorder="1" applyAlignment="1">
      <alignment horizontal="right"/>
    </xf>
    <xf numFmtId="3" fontId="1" fillId="3" borderId="3" xfId="0" applyNumberFormat="1" applyFont="1" applyFill="1" applyBorder="1" applyAlignment="1">
      <alignment horizontal="right"/>
    </xf>
    <xf numFmtId="3" fontId="1" fillId="3" borderId="15" xfId="0" applyNumberFormat="1" applyFont="1" applyFill="1" applyBorder="1" applyAlignment="1">
      <alignment horizontal="right"/>
    </xf>
    <xf numFmtId="0" fontId="1" fillId="0" borderId="20" xfId="0" applyFont="1" applyBorder="1" applyAlignment="1">
      <alignment horizontal="center"/>
    </xf>
    <xf numFmtId="0" fontId="1" fillId="0" borderId="1" xfId="0" applyFont="1" applyBorder="1" applyAlignment="1">
      <alignment horizontal="center"/>
    </xf>
    <xf numFmtId="3" fontId="0" fillId="2" borderId="2" xfId="0" applyNumberFormat="1" applyFill="1" applyBorder="1" applyAlignment="1">
      <alignment horizontal="right"/>
    </xf>
    <xf numFmtId="3" fontId="0" fillId="2" borderId="3" xfId="0" applyNumberFormat="1" applyFill="1" applyBorder="1" applyAlignment="1">
      <alignment horizontal="right"/>
    </xf>
    <xf numFmtId="3" fontId="0" fillId="2" borderId="15" xfId="0" applyNumberFormat="1" applyFill="1" applyBorder="1" applyAlignment="1">
      <alignment horizontal="right"/>
    </xf>
    <xf numFmtId="3" fontId="1" fillId="2" borderId="2" xfId="0" applyNumberFormat="1" applyFont="1" applyFill="1" applyBorder="1" applyAlignment="1">
      <alignment horizontal="right"/>
    </xf>
    <xf numFmtId="3" fontId="1" fillId="2" borderId="3" xfId="0" applyNumberFormat="1" applyFont="1" applyFill="1" applyBorder="1" applyAlignment="1">
      <alignment horizontal="right"/>
    </xf>
    <xf numFmtId="3" fontId="1" fillId="2" borderId="15" xfId="0" applyNumberFormat="1" applyFont="1" applyFill="1" applyBorder="1" applyAlignment="1">
      <alignment horizontal="right"/>
    </xf>
    <xf numFmtId="3" fontId="0" fillId="2" borderId="13" xfId="0" applyNumberFormat="1" applyFill="1" applyBorder="1" applyAlignment="1">
      <alignment horizontal="right"/>
    </xf>
    <xf numFmtId="0" fontId="1" fillId="0" borderId="21" xfId="0" applyFont="1" applyBorder="1" applyAlignment="1">
      <alignment horizontal="center"/>
    </xf>
    <xf numFmtId="0" fontId="0" fillId="2" borderId="0" xfId="0" applyFill="1" applyBorder="1" applyAlignment="1">
      <alignment horizontal="center"/>
    </xf>
    <xf numFmtId="0" fontId="0" fillId="2" borderId="19" xfId="0" applyFill="1" applyBorder="1" applyAlignment="1">
      <alignment horizontal="center"/>
    </xf>
    <xf numFmtId="0" fontId="0" fillId="3" borderId="0" xfId="0" applyFill="1" applyBorder="1" applyAlignment="1">
      <alignment horizontal="center"/>
    </xf>
    <xf numFmtId="0" fontId="0" fillId="3" borderId="19" xfId="0" applyFill="1" applyBorder="1" applyAlignment="1">
      <alignment horizontal="center"/>
    </xf>
    <xf numFmtId="0" fontId="0" fillId="0" borderId="7" xfId="0" applyBorder="1" applyAlignment="1">
      <alignment horizontal="center"/>
    </xf>
    <xf numFmtId="0" fontId="0" fillId="0" borderId="1" xfId="0" applyBorder="1" applyAlignment="1">
      <alignment horizontal="center"/>
    </xf>
    <xf numFmtId="0" fontId="0" fillId="0" borderId="8" xfId="0" applyBorder="1" applyAlignment="1">
      <alignment horizontal="center"/>
    </xf>
    <xf numFmtId="3" fontId="0" fillId="5" borderId="2" xfId="0" applyNumberFormat="1" applyFill="1" applyBorder="1" applyAlignment="1">
      <alignment horizontal="right"/>
    </xf>
    <xf numFmtId="3" fontId="0" fillId="5" borderId="3" xfId="0" applyNumberFormat="1" applyFill="1" applyBorder="1" applyAlignment="1">
      <alignment horizontal="right"/>
    </xf>
    <xf numFmtId="3" fontId="0" fillId="5" borderId="15" xfId="0" applyNumberFormat="1" applyFill="1" applyBorder="1" applyAlignment="1">
      <alignment horizontal="right"/>
    </xf>
    <xf numFmtId="3" fontId="1" fillId="4" borderId="2" xfId="0" applyNumberFormat="1" applyFont="1" applyFill="1" applyBorder="1" applyAlignment="1">
      <alignment horizontal="right"/>
    </xf>
    <xf numFmtId="3" fontId="1" fillId="4" borderId="3" xfId="0" applyNumberFormat="1" applyFont="1" applyFill="1" applyBorder="1" applyAlignment="1">
      <alignment horizontal="right"/>
    </xf>
    <xf numFmtId="3" fontId="1" fillId="4" borderId="15" xfId="0" applyNumberFormat="1" applyFont="1" applyFill="1" applyBorder="1" applyAlignment="1">
      <alignment horizontal="right"/>
    </xf>
    <xf numFmtId="3" fontId="0" fillId="5" borderId="13" xfId="0" applyNumberFormat="1" applyFill="1" applyBorder="1" applyAlignment="1">
      <alignment horizontal="right"/>
    </xf>
    <xf numFmtId="3" fontId="1" fillId="5" borderId="16" xfId="0" applyNumberFormat="1" applyFont="1" applyFill="1" applyBorder="1" applyAlignment="1">
      <alignment horizontal="right"/>
    </xf>
    <xf numFmtId="3" fontId="1" fillId="5" borderId="17" xfId="0" applyNumberFormat="1" applyFont="1" applyFill="1" applyBorder="1" applyAlignment="1">
      <alignment horizontal="right"/>
    </xf>
    <xf numFmtId="3" fontId="1" fillId="5" borderId="18" xfId="0" applyNumberFormat="1" applyFont="1" applyFill="1" applyBorder="1" applyAlignment="1">
      <alignment horizontal="right"/>
    </xf>
    <xf numFmtId="0" fontId="2" fillId="6" borderId="5" xfId="0" applyFont="1" applyFill="1" applyBorder="1" applyAlignment="1">
      <alignment horizontal="center" wrapText="1"/>
    </xf>
    <xf numFmtId="0" fontId="2" fillId="6" borderId="6" xfId="0" applyFont="1" applyFill="1" applyBorder="1" applyAlignment="1">
      <alignment horizontal="center" wrapText="1"/>
    </xf>
    <xf numFmtId="0" fontId="2" fillId="6" borderId="1" xfId="0" applyFont="1" applyFill="1" applyBorder="1" applyAlignment="1">
      <alignment horizontal="center" wrapText="1"/>
    </xf>
    <xf numFmtId="0" fontId="2" fillId="6" borderId="8" xfId="0" applyFont="1" applyFill="1" applyBorder="1" applyAlignment="1">
      <alignment horizontal="center" wrapText="1"/>
    </xf>
  </cellXfs>
  <cellStyles count="7">
    <cellStyle name="Followed Hyperlink" xfId="2" builtinId="9" hidden="1"/>
    <cellStyle name="Followed Hyperlink" xfId="4" builtinId="9" hidden="1"/>
    <cellStyle name="Followed Hyperlink" xfId="6" builtinId="9" hidden="1"/>
    <cellStyle name="Hyperlink" xfId="1" builtinId="8" hidden="1"/>
    <cellStyle name="Hyperlink" xfId="3" builtinId="8" hidden="1"/>
    <cellStyle name="Hyperlink" xfId="5" builtinId="8" hidden="1"/>
    <cellStyle name="Normal"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393700</xdr:colOff>
      <xdr:row>25</xdr:row>
      <xdr:rowOff>114300</xdr:rowOff>
    </xdr:from>
    <xdr:to>
      <xdr:col>14</xdr:col>
      <xdr:colOff>127000</xdr:colOff>
      <xdr:row>32</xdr:row>
      <xdr:rowOff>165100</xdr:rowOff>
    </xdr:to>
    <xdr:sp macro="" textlink="">
      <xdr:nvSpPr>
        <xdr:cNvPr id="2" name="TextBox 1"/>
        <xdr:cNvSpPr txBox="1"/>
      </xdr:nvSpPr>
      <xdr:spPr>
        <a:xfrm>
          <a:off x="393700" y="5829300"/>
          <a:ext cx="8293100" cy="1473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This statement</a:t>
          </a:r>
          <a:r>
            <a:rPr lang="en-US" sz="1100" baseline="0"/>
            <a:t> follows the scenario of wining the Be Your own Boss Bowl and partnering with Temple University.  The partnership with the University will include funding and resources in return for free sccess to the app for two years.  In Q4 development to launch at a new school will begin.  </a:t>
          </a:r>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3"/>
  <sheetViews>
    <sheetView tabSelected="1" zoomScaleNormal="100" zoomScalePageLayoutView="75" workbookViewId="0">
      <selection activeCell="R11" sqref="R11"/>
    </sheetView>
  </sheetViews>
  <sheetFormatPr defaultColWidth="11" defaultRowHeight="15.75" x14ac:dyDescent="0.25"/>
  <cols>
    <col min="1" max="1" width="32.625" customWidth="1"/>
    <col min="2" max="13" width="5.625" customWidth="1"/>
    <col min="14" max="14" width="11.625" style="20" bestFit="1" customWidth="1"/>
  </cols>
  <sheetData>
    <row r="1" spans="1:14" ht="33" customHeight="1" x14ac:dyDescent="0.5">
      <c r="A1" s="14" t="s">
        <v>0</v>
      </c>
      <c r="B1" s="27"/>
      <c r="C1" s="27"/>
      <c r="D1" s="27"/>
      <c r="E1" s="27"/>
      <c r="F1" s="27"/>
      <c r="G1" s="27"/>
      <c r="H1" s="27"/>
      <c r="I1" s="27"/>
      <c r="J1" s="27"/>
      <c r="K1" s="27"/>
      <c r="L1" s="27"/>
      <c r="M1" s="27"/>
      <c r="N1" s="28"/>
    </row>
    <row r="2" spans="1:14" ht="39.75" customHeight="1" x14ac:dyDescent="0.35">
      <c r="A2" s="16" t="s">
        <v>24</v>
      </c>
      <c r="B2" s="29"/>
      <c r="C2" s="29"/>
      <c r="D2" s="29"/>
      <c r="E2" s="29"/>
      <c r="F2" s="29"/>
      <c r="G2" s="29"/>
      <c r="H2" s="29"/>
      <c r="I2" s="29"/>
      <c r="J2" s="29"/>
      <c r="K2" s="29"/>
      <c r="L2" s="29"/>
      <c r="M2" s="29"/>
      <c r="N2" s="30"/>
    </row>
    <row r="3" spans="1:14" s="2" customFormat="1" x14ac:dyDescent="0.25">
      <c r="A3" s="3"/>
      <c r="B3" s="38" t="s">
        <v>12</v>
      </c>
      <c r="C3" s="39"/>
      <c r="D3" s="47"/>
      <c r="E3" s="38" t="s">
        <v>13</v>
      </c>
      <c r="F3" s="39"/>
      <c r="G3" s="47"/>
      <c r="H3" s="38" t="s">
        <v>14</v>
      </c>
      <c r="I3" s="39"/>
      <c r="J3" s="47"/>
      <c r="K3" s="38" t="s">
        <v>15</v>
      </c>
      <c r="L3" s="39"/>
      <c r="M3" s="39"/>
      <c r="N3" s="22" t="s">
        <v>21</v>
      </c>
    </row>
    <row r="4" spans="1:14" ht="21" x14ac:dyDescent="0.35">
      <c r="A4" s="12" t="s">
        <v>1</v>
      </c>
      <c r="B4" s="48"/>
      <c r="C4" s="48"/>
      <c r="D4" s="48"/>
      <c r="E4" s="48"/>
      <c r="F4" s="48"/>
      <c r="G4" s="48"/>
      <c r="H4" s="48"/>
      <c r="I4" s="48"/>
      <c r="J4" s="48"/>
      <c r="K4" s="48"/>
      <c r="L4" s="48"/>
      <c r="M4" s="48"/>
      <c r="N4" s="49"/>
    </row>
    <row r="5" spans="1:14" ht="21" x14ac:dyDescent="0.35">
      <c r="A5" s="13" t="s">
        <v>2</v>
      </c>
      <c r="B5" s="48"/>
      <c r="C5" s="48"/>
      <c r="D5" s="48"/>
      <c r="E5" s="48"/>
      <c r="F5" s="48"/>
      <c r="G5" s="48"/>
      <c r="H5" s="48"/>
      <c r="I5" s="48"/>
      <c r="J5" s="48"/>
      <c r="K5" s="48"/>
      <c r="L5" s="48"/>
      <c r="M5" s="48"/>
      <c r="N5" s="49"/>
    </row>
    <row r="6" spans="1:14" x14ac:dyDescent="0.25">
      <c r="A6" s="5" t="s">
        <v>16</v>
      </c>
      <c r="B6" s="40">
        <v>80000</v>
      </c>
      <c r="C6" s="41"/>
      <c r="D6" s="42"/>
      <c r="E6" s="40"/>
      <c r="F6" s="41"/>
      <c r="G6" s="42"/>
      <c r="H6" s="40"/>
      <c r="I6" s="41"/>
      <c r="J6" s="42"/>
      <c r="K6" s="40"/>
      <c r="L6" s="41"/>
      <c r="M6" s="46"/>
      <c r="N6" s="21">
        <f>SUM(B6:M6)</f>
        <v>80000</v>
      </c>
    </row>
    <row r="7" spans="1:14" x14ac:dyDescent="0.25">
      <c r="A7" s="5" t="s">
        <v>22</v>
      </c>
      <c r="B7" s="40">
        <v>0</v>
      </c>
      <c r="C7" s="41"/>
      <c r="D7" s="42"/>
      <c r="E7" s="40">
        <v>0</v>
      </c>
      <c r="F7" s="41"/>
      <c r="G7" s="42"/>
      <c r="H7" s="40">
        <v>0</v>
      </c>
      <c r="I7" s="41"/>
      <c r="J7" s="42"/>
      <c r="K7" s="40">
        <v>0</v>
      </c>
      <c r="L7" s="41"/>
      <c r="M7" s="46"/>
      <c r="N7" s="21">
        <f t="shared" ref="N7:N9" si="0">SUM(B7:M7)</f>
        <v>0</v>
      </c>
    </row>
    <row r="8" spans="1:14" x14ac:dyDescent="0.25">
      <c r="A8" s="5" t="s">
        <v>17</v>
      </c>
      <c r="B8" s="40">
        <v>0</v>
      </c>
      <c r="C8" s="41"/>
      <c r="D8" s="42"/>
      <c r="E8" s="40">
        <v>0</v>
      </c>
      <c r="F8" s="41"/>
      <c r="G8" s="42"/>
      <c r="H8" s="40">
        <v>0</v>
      </c>
      <c r="I8" s="41"/>
      <c r="J8" s="42"/>
      <c r="K8" s="40">
        <v>0</v>
      </c>
      <c r="L8" s="41"/>
      <c r="M8" s="46"/>
      <c r="N8" s="21">
        <f t="shared" si="0"/>
        <v>0</v>
      </c>
    </row>
    <row r="9" spans="1:14" s="1" customFormat="1" x14ac:dyDescent="0.25">
      <c r="A9" s="4" t="s">
        <v>18</v>
      </c>
      <c r="B9" s="43">
        <f>SUM(B6:D8)</f>
        <v>80000</v>
      </c>
      <c r="C9" s="44"/>
      <c r="D9" s="45"/>
      <c r="E9" s="43">
        <f t="shared" ref="E9" si="1">SUM(E6:G8)</f>
        <v>0</v>
      </c>
      <c r="F9" s="44"/>
      <c r="G9" s="45"/>
      <c r="H9" s="43">
        <f t="shared" ref="H9" si="2">SUM(H6:J8)</f>
        <v>0</v>
      </c>
      <c r="I9" s="44"/>
      <c r="J9" s="45"/>
      <c r="K9" s="43">
        <f t="shared" ref="K9" si="3">SUM(K6:M8)</f>
        <v>0</v>
      </c>
      <c r="L9" s="44"/>
      <c r="M9" s="45"/>
      <c r="N9" s="21">
        <f t="shared" si="0"/>
        <v>80000</v>
      </c>
    </row>
    <row r="10" spans="1:14" x14ac:dyDescent="0.25">
      <c r="A10" s="52"/>
      <c r="B10" s="53"/>
      <c r="C10" s="53"/>
      <c r="D10" s="53"/>
      <c r="E10" s="53"/>
      <c r="F10" s="53"/>
      <c r="G10" s="53"/>
      <c r="H10" s="53"/>
      <c r="I10" s="53"/>
      <c r="J10" s="53"/>
      <c r="K10" s="53"/>
      <c r="L10" s="53"/>
      <c r="M10" s="53"/>
      <c r="N10" s="54"/>
    </row>
    <row r="11" spans="1:14" ht="21" x14ac:dyDescent="0.35">
      <c r="A11" s="15" t="s">
        <v>3</v>
      </c>
      <c r="B11" s="50"/>
      <c r="C11" s="50"/>
      <c r="D11" s="50"/>
      <c r="E11" s="50"/>
      <c r="F11" s="50"/>
      <c r="G11" s="50"/>
      <c r="H11" s="50"/>
      <c r="I11" s="50"/>
      <c r="J11" s="50"/>
      <c r="K11" s="50"/>
      <c r="L11" s="50"/>
      <c r="M11" s="50"/>
      <c r="N11" s="51"/>
    </row>
    <row r="12" spans="1:14" ht="21" x14ac:dyDescent="0.35">
      <c r="A12" s="10" t="s">
        <v>4</v>
      </c>
      <c r="B12" s="50"/>
      <c r="C12" s="50"/>
      <c r="D12" s="50"/>
      <c r="E12" s="50"/>
      <c r="F12" s="50"/>
      <c r="G12" s="50"/>
      <c r="H12" s="50"/>
      <c r="I12" s="50"/>
      <c r="J12" s="50"/>
      <c r="K12" s="50"/>
      <c r="L12" s="50"/>
      <c r="M12" s="50"/>
      <c r="N12" s="51"/>
    </row>
    <row r="13" spans="1:14" x14ac:dyDescent="0.25">
      <c r="A13" s="6" t="s">
        <v>19</v>
      </c>
      <c r="B13" s="31">
        <v>5000</v>
      </c>
      <c r="C13" s="32"/>
      <c r="D13" s="33"/>
      <c r="E13" s="31"/>
      <c r="F13" s="32"/>
      <c r="G13" s="33"/>
      <c r="H13" s="31"/>
      <c r="I13" s="32"/>
      <c r="J13" s="33"/>
      <c r="K13" s="31">
        <v>5000</v>
      </c>
      <c r="L13" s="32"/>
      <c r="M13" s="34"/>
      <c r="N13" s="23">
        <f>SUM(B13:M13)</f>
        <v>10000</v>
      </c>
    </row>
    <row r="14" spans="1:14" x14ac:dyDescent="0.25">
      <c r="A14" s="6" t="s">
        <v>20</v>
      </c>
      <c r="B14" s="31"/>
      <c r="C14" s="32"/>
      <c r="D14" s="33"/>
      <c r="E14" s="31">
        <v>2500</v>
      </c>
      <c r="F14" s="32"/>
      <c r="G14" s="33"/>
      <c r="H14" s="31">
        <v>1000</v>
      </c>
      <c r="I14" s="32"/>
      <c r="J14" s="33"/>
      <c r="K14" s="31">
        <v>1000</v>
      </c>
      <c r="L14" s="32"/>
      <c r="M14" s="33"/>
      <c r="N14" s="23">
        <f t="shared" ref="N14:N15" si="4">SUM(B14:M14)</f>
        <v>4500</v>
      </c>
    </row>
    <row r="15" spans="1:14" x14ac:dyDescent="0.25">
      <c r="A15" s="6" t="s">
        <v>5</v>
      </c>
      <c r="B15" s="31">
        <v>5000</v>
      </c>
      <c r="C15" s="32"/>
      <c r="D15" s="33"/>
      <c r="E15" s="31">
        <v>5000</v>
      </c>
      <c r="F15" s="32"/>
      <c r="G15" s="33"/>
      <c r="H15" s="31">
        <v>5000</v>
      </c>
      <c r="I15" s="32"/>
      <c r="J15" s="33"/>
      <c r="K15" s="31">
        <v>5000</v>
      </c>
      <c r="L15" s="32"/>
      <c r="M15" s="33"/>
      <c r="N15" s="23">
        <f t="shared" si="4"/>
        <v>20000</v>
      </c>
    </row>
    <row r="16" spans="1:14" s="1" customFormat="1" x14ac:dyDescent="0.25">
      <c r="A16" s="7" t="s">
        <v>6</v>
      </c>
      <c r="B16" s="35">
        <f>SUM(B13:D15)</f>
        <v>10000</v>
      </c>
      <c r="C16" s="36"/>
      <c r="D16" s="37"/>
      <c r="E16" s="35">
        <f t="shared" ref="E16" si="5">SUM(E13:G15)</f>
        <v>7500</v>
      </c>
      <c r="F16" s="36"/>
      <c r="G16" s="37"/>
      <c r="H16" s="35">
        <f t="shared" ref="H16" si="6">SUM(H13:J15)</f>
        <v>6000</v>
      </c>
      <c r="I16" s="36"/>
      <c r="J16" s="37"/>
      <c r="K16" s="35">
        <f t="shared" ref="K16" si="7">SUM(K13:M15)</f>
        <v>11000</v>
      </c>
      <c r="L16" s="36"/>
      <c r="M16" s="37"/>
      <c r="N16" s="23">
        <f>SUM(B16:M16)</f>
        <v>34500</v>
      </c>
    </row>
    <row r="17" spans="1:14" x14ac:dyDescent="0.25">
      <c r="A17" s="24"/>
      <c r="B17" s="25"/>
      <c r="C17" s="25"/>
      <c r="D17" s="25"/>
      <c r="E17" s="25"/>
      <c r="F17" s="25"/>
      <c r="G17" s="25"/>
      <c r="H17" s="25"/>
      <c r="I17" s="25"/>
      <c r="J17" s="25"/>
      <c r="K17" s="25"/>
      <c r="L17" s="25"/>
      <c r="M17" s="25"/>
      <c r="N17" s="26"/>
    </row>
    <row r="18" spans="1:14" s="1" customFormat="1" ht="21" x14ac:dyDescent="0.35">
      <c r="A18" s="11" t="s">
        <v>7</v>
      </c>
      <c r="B18" s="58">
        <f>B9-B13</f>
        <v>75000</v>
      </c>
      <c r="C18" s="59"/>
      <c r="D18" s="60"/>
      <c r="E18" s="58">
        <f>E9-E13</f>
        <v>0</v>
      </c>
      <c r="F18" s="59"/>
      <c r="G18" s="60"/>
      <c r="H18" s="58">
        <f>H9-H13</f>
        <v>0</v>
      </c>
      <c r="I18" s="59"/>
      <c r="J18" s="60"/>
      <c r="K18" s="58">
        <f>K9-K13</f>
        <v>-5000</v>
      </c>
      <c r="L18" s="59"/>
      <c r="M18" s="60"/>
      <c r="N18" s="21">
        <f>N9-N16</f>
        <v>45500</v>
      </c>
    </row>
    <row r="19" spans="1:14" x14ac:dyDescent="0.25">
      <c r="A19" s="24"/>
      <c r="B19" s="25"/>
      <c r="C19" s="25"/>
      <c r="D19" s="25"/>
      <c r="E19" s="25"/>
      <c r="F19" s="25"/>
      <c r="G19" s="25"/>
      <c r="H19" s="25"/>
      <c r="I19" s="25"/>
      <c r="J19" s="25"/>
      <c r="K19" s="25"/>
      <c r="L19" s="25"/>
      <c r="M19" s="25"/>
      <c r="N19" s="26"/>
    </row>
    <row r="20" spans="1:14" x14ac:dyDescent="0.25">
      <c r="A20" s="8" t="s">
        <v>8</v>
      </c>
      <c r="B20" s="55">
        <v>0</v>
      </c>
      <c r="C20" s="56"/>
      <c r="D20" s="57"/>
      <c r="E20" s="55"/>
      <c r="F20" s="56"/>
      <c r="G20" s="57"/>
      <c r="H20" s="55"/>
      <c r="I20" s="56"/>
      <c r="J20" s="57"/>
      <c r="K20" s="55"/>
      <c r="L20" s="56"/>
      <c r="M20" s="61"/>
      <c r="N20" s="21">
        <f>SUM(B20:M20)</f>
        <v>0</v>
      </c>
    </row>
    <row r="21" spans="1:14" x14ac:dyDescent="0.25">
      <c r="A21" s="8" t="s">
        <v>9</v>
      </c>
      <c r="B21" s="55">
        <f>B9</f>
        <v>80000</v>
      </c>
      <c r="C21" s="56"/>
      <c r="D21" s="57"/>
      <c r="E21" s="55">
        <f>E9</f>
        <v>0</v>
      </c>
      <c r="F21" s="56"/>
      <c r="G21" s="57"/>
      <c r="H21" s="55">
        <f>H9</f>
        <v>0</v>
      </c>
      <c r="I21" s="56"/>
      <c r="J21" s="57"/>
      <c r="K21" s="55">
        <f>K9</f>
        <v>0</v>
      </c>
      <c r="L21" s="56"/>
      <c r="M21" s="57"/>
      <c r="N21" s="21">
        <f t="shared" ref="N21:N23" si="8">SUM(B21:M21)</f>
        <v>80000</v>
      </c>
    </row>
    <row r="22" spans="1:14" x14ac:dyDescent="0.25">
      <c r="A22" s="8" t="s">
        <v>10</v>
      </c>
      <c r="B22" s="55">
        <f>B16</f>
        <v>10000</v>
      </c>
      <c r="C22" s="56"/>
      <c r="D22" s="57"/>
      <c r="E22" s="55">
        <f t="shared" ref="E22" si="9">E16</f>
        <v>7500</v>
      </c>
      <c r="F22" s="56"/>
      <c r="G22" s="57"/>
      <c r="H22" s="55">
        <f t="shared" ref="H22" si="10">H16</f>
        <v>6000</v>
      </c>
      <c r="I22" s="56"/>
      <c r="J22" s="57"/>
      <c r="K22" s="55">
        <f t="shared" ref="K22" si="11">K16</f>
        <v>11000</v>
      </c>
      <c r="L22" s="56"/>
      <c r="M22" s="57"/>
      <c r="N22" s="21">
        <f t="shared" si="8"/>
        <v>34500</v>
      </c>
    </row>
    <row r="23" spans="1:14" s="1" customFormat="1" ht="16.5" thickBot="1" x14ac:dyDescent="0.3">
      <c r="A23" s="9" t="s">
        <v>11</v>
      </c>
      <c r="B23" s="62">
        <f>B20+B21-B22</f>
        <v>70000</v>
      </c>
      <c r="C23" s="63"/>
      <c r="D23" s="64"/>
      <c r="E23" s="62">
        <f t="shared" ref="E23" si="12">E20+E21-E22</f>
        <v>-7500</v>
      </c>
      <c r="F23" s="63"/>
      <c r="G23" s="64"/>
      <c r="H23" s="62">
        <f t="shared" ref="H23" si="13">H20+H21-H22</f>
        <v>-6000</v>
      </c>
      <c r="I23" s="63"/>
      <c r="J23" s="64"/>
      <c r="K23" s="62">
        <f t="shared" ref="K23" si="14">K20+K21-K22</f>
        <v>-11000</v>
      </c>
      <c r="L23" s="63"/>
      <c r="M23" s="64"/>
      <c r="N23" s="21">
        <f t="shared" si="8"/>
        <v>45500</v>
      </c>
    </row>
  </sheetData>
  <mergeCells count="62">
    <mergeCell ref="B23:D23"/>
    <mergeCell ref="E23:G23"/>
    <mergeCell ref="H23:J23"/>
    <mergeCell ref="K23:M23"/>
    <mergeCell ref="B7:D7"/>
    <mergeCell ref="E7:G7"/>
    <mergeCell ref="H7:J7"/>
    <mergeCell ref="K7:M7"/>
    <mergeCell ref="B14:D14"/>
    <mergeCell ref="E14:G14"/>
    <mergeCell ref="H14:J14"/>
    <mergeCell ref="K14:M14"/>
    <mergeCell ref="B21:D21"/>
    <mergeCell ref="E21:G21"/>
    <mergeCell ref="H21:J21"/>
    <mergeCell ref="K21:M21"/>
    <mergeCell ref="B22:D22"/>
    <mergeCell ref="E22:G22"/>
    <mergeCell ref="H22:J22"/>
    <mergeCell ref="K22:M22"/>
    <mergeCell ref="E18:G18"/>
    <mergeCell ref="H18:J18"/>
    <mergeCell ref="K18:M18"/>
    <mergeCell ref="B20:D20"/>
    <mergeCell ref="E20:G20"/>
    <mergeCell ref="H20:J20"/>
    <mergeCell ref="K20:M20"/>
    <mergeCell ref="A19:N19"/>
    <mergeCell ref="B18:D18"/>
    <mergeCell ref="B3:D3"/>
    <mergeCell ref="E3:G3"/>
    <mergeCell ref="H3:J3"/>
    <mergeCell ref="B4:N5"/>
    <mergeCell ref="B11:N12"/>
    <mergeCell ref="A10:N10"/>
    <mergeCell ref="E6:G6"/>
    <mergeCell ref="H6:J6"/>
    <mergeCell ref="B8:D8"/>
    <mergeCell ref="B9:D9"/>
    <mergeCell ref="K6:M6"/>
    <mergeCell ref="E8:G8"/>
    <mergeCell ref="H8:J8"/>
    <mergeCell ref="K8:M8"/>
    <mergeCell ref="E9:G9"/>
    <mergeCell ref="H9:J9"/>
    <mergeCell ref="K9:M9"/>
    <mergeCell ref="A17:N17"/>
    <mergeCell ref="B1:N2"/>
    <mergeCell ref="K15:M15"/>
    <mergeCell ref="K13:M13"/>
    <mergeCell ref="B16:D16"/>
    <mergeCell ref="E16:G16"/>
    <mergeCell ref="H16:J16"/>
    <mergeCell ref="K16:M16"/>
    <mergeCell ref="B13:D13"/>
    <mergeCell ref="E13:G13"/>
    <mergeCell ref="H13:J13"/>
    <mergeCell ref="B15:D15"/>
    <mergeCell ref="E15:G15"/>
    <mergeCell ref="H15:J15"/>
    <mergeCell ref="K3:M3"/>
    <mergeCell ref="B6:D6"/>
  </mergeCells>
  <phoneticPr fontId="7" type="noConversion"/>
  <pageMargins left="0.75" right="0.75" top="1" bottom="1" header="0.5" footer="0.5"/>
  <pageSetup orientation="landscape" horizontalDpi="4294967292" verticalDpi="4294967292"/>
  <drawing r:id="rId1"/>
  <extLst>
    <ext xmlns:mx="http://schemas.microsoft.com/office/mac/excel/2008/main" uri="{64002731-A6B0-56B0-2670-7721B7C09600}">
      <mx:PLV Mode="0" OnePage="0" WScale="43"/>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4"/>
  <sheetViews>
    <sheetView workbookViewId="0">
      <selection activeCell="P26" sqref="P26"/>
    </sheetView>
  </sheetViews>
  <sheetFormatPr defaultRowHeight="15.75" x14ac:dyDescent="0.25"/>
  <cols>
    <col min="1" max="1" width="34" customWidth="1"/>
    <col min="2" max="3" width="5.625" customWidth="1"/>
    <col min="4" max="4" width="6.375" bestFit="1" customWidth="1"/>
    <col min="5" max="6" width="5.625" customWidth="1"/>
    <col min="7" max="7" width="6.375" bestFit="1" customWidth="1"/>
    <col min="8" max="9" width="5.625" customWidth="1"/>
    <col min="10" max="10" width="6.375" bestFit="1" customWidth="1"/>
    <col min="11" max="12" width="5.625" customWidth="1"/>
    <col min="13" max="13" width="6.375" bestFit="1" customWidth="1"/>
    <col min="14" max="14" width="11.625" bestFit="1" customWidth="1"/>
  </cols>
  <sheetData>
    <row r="1" spans="1:14" ht="67.5" x14ac:dyDescent="0.5">
      <c r="A1" s="14" t="s">
        <v>0</v>
      </c>
      <c r="B1" s="65"/>
      <c r="C1" s="65"/>
      <c r="D1" s="65"/>
      <c r="E1" s="65"/>
      <c r="F1" s="65"/>
      <c r="G1" s="65"/>
      <c r="H1" s="65"/>
      <c r="I1" s="65"/>
      <c r="J1" s="65"/>
      <c r="K1" s="65"/>
      <c r="L1" s="65"/>
      <c r="M1" s="65"/>
      <c r="N1" s="66"/>
    </row>
    <row r="2" spans="1:14" ht="46.5" x14ac:dyDescent="0.35">
      <c r="A2" s="16" t="s">
        <v>23</v>
      </c>
      <c r="B2" s="67"/>
      <c r="C2" s="67"/>
      <c r="D2" s="67"/>
      <c r="E2" s="67"/>
      <c r="F2" s="67"/>
      <c r="G2" s="67"/>
      <c r="H2" s="67"/>
      <c r="I2" s="67"/>
      <c r="J2" s="67"/>
      <c r="K2" s="67"/>
      <c r="L2" s="67"/>
      <c r="M2" s="67"/>
      <c r="N2" s="68"/>
    </row>
    <row r="3" spans="1:14" x14ac:dyDescent="0.25">
      <c r="A3" s="3"/>
      <c r="B3" s="38" t="s">
        <v>12</v>
      </c>
      <c r="C3" s="39"/>
      <c r="D3" s="47"/>
      <c r="E3" s="38" t="s">
        <v>13</v>
      </c>
      <c r="F3" s="39"/>
      <c r="G3" s="47"/>
      <c r="H3" s="38" t="s">
        <v>14</v>
      </c>
      <c r="I3" s="39"/>
      <c r="J3" s="47"/>
      <c r="K3" s="38" t="s">
        <v>15</v>
      </c>
      <c r="L3" s="39"/>
      <c r="M3" s="39"/>
      <c r="N3" s="22" t="s">
        <v>21</v>
      </c>
    </row>
    <row r="4" spans="1:14" ht="21" x14ac:dyDescent="0.35">
      <c r="A4" s="12" t="s">
        <v>1</v>
      </c>
      <c r="B4" s="48"/>
      <c r="C4" s="48"/>
      <c r="D4" s="48"/>
      <c r="E4" s="48"/>
      <c r="F4" s="48"/>
      <c r="G4" s="48"/>
      <c r="H4" s="48"/>
      <c r="I4" s="48"/>
      <c r="J4" s="48"/>
      <c r="K4" s="48"/>
      <c r="L4" s="48"/>
      <c r="M4" s="48"/>
      <c r="N4" s="49"/>
    </row>
    <row r="5" spans="1:14" ht="21" x14ac:dyDescent="0.35">
      <c r="A5" s="13" t="s">
        <v>2</v>
      </c>
      <c r="B5" s="48"/>
      <c r="C5" s="48"/>
      <c r="D5" s="48"/>
      <c r="E5" s="48"/>
      <c r="F5" s="48"/>
      <c r="G5" s="48"/>
      <c r="H5" s="48"/>
      <c r="I5" s="48"/>
      <c r="J5" s="48"/>
      <c r="K5" s="48"/>
      <c r="L5" s="48"/>
      <c r="M5" s="48"/>
      <c r="N5" s="49"/>
    </row>
    <row r="6" spans="1:14" x14ac:dyDescent="0.25">
      <c r="A6" s="5" t="s">
        <v>16</v>
      </c>
      <c r="B6" s="40">
        <f>'2016'!N23</f>
        <v>45500</v>
      </c>
      <c r="C6" s="41"/>
      <c r="D6" s="42"/>
      <c r="E6" s="40"/>
      <c r="F6" s="41"/>
      <c r="G6" s="42"/>
      <c r="H6" s="40"/>
      <c r="I6" s="41"/>
      <c r="J6" s="42"/>
      <c r="K6" s="40"/>
      <c r="L6" s="41"/>
      <c r="M6" s="46"/>
      <c r="N6" s="21">
        <f>SUM(B6:M6)</f>
        <v>45500</v>
      </c>
    </row>
    <row r="7" spans="1:14" x14ac:dyDescent="0.25">
      <c r="A7" s="5" t="s">
        <v>22</v>
      </c>
      <c r="B7" s="40">
        <v>0</v>
      </c>
      <c r="C7" s="41"/>
      <c r="D7" s="42"/>
      <c r="E7" s="40">
        <v>0</v>
      </c>
      <c r="F7" s="41"/>
      <c r="G7" s="42"/>
      <c r="H7" s="40">
        <v>0</v>
      </c>
      <c r="I7" s="41"/>
      <c r="J7" s="42"/>
      <c r="K7" s="40">
        <v>0</v>
      </c>
      <c r="L7" s="41"/>
      <c r="M7" s="46"/>
      <c r="N7" s="21">
        <f t="shared" ref="N7:N9" si="0">SUM(B7:M7)</f>
        <v>0</v>
      </c>
    </row>
    <row r="8" spans="1:14" x14ac:dyDescent="0.25">
      <c r="A8" s="5" t="s">
        <v>17</v>
      </c>
      <c r="B8" s="40">
        <f>15000*20</f>
        <v>300000</v>
      </c>
      <c r="C8" s="41"/>
      <c r="D8" s="42"/>
      <c r="E8" s="40">
        <v>0</v>
      </c>
      <c r="F8" s="41"/>
      <c r="G8" s="42"/>
      <c r="H8" s="40">
        <f>15000*20</f>
        <v>300000</v>
      </c>
      <c r="I8" s="41"/>
      <c r="J8" s="42"/>
      <c r="K8" s="40">
        <v>0</v>
      </c>
      <c r="L8" s="41"/>
      <c r="M8" s="46"/>
      <c r="N8" s="21">
        <f t="shared" si="0"/>
        <v>600000</v>
      </c>
    </row>
    <row r="9" spans="1:14" x14ac:dyDescent="0.25">
      <c r="A9" s="4" t="s">
        <v>18</v>
      </c>
      <c r="B9" s="43">
        <f>SUM(B6:D8)</f>
        <v>345500</v>
      </c>
      <c r="C9" s="44"/>
      <c r="D9" s="45"/>
      <c r="E9" s="43">
        <f t="shared" ref="E9" si="1">SUM(E6:G8)</f>
        <v>0</v>
      </c>
      <c r="F9" s="44"/>
      <c r="G9" s="45"/>
      <c r="H9" s="43">
        <f t="shared" ref="H9" si="2">SUM(H6:J8)</f>
        <v>300000</v>
      </c>
      <c r="I9" s="44"/>
      <c r="J9" s="45"/>
      <c r="K9" s="43">
        <f t="shared" ref="K9" si="3">SUM(K6:M8)</f>
        <v>0</v>
      </c>
      <c r="L9" s="44"/>
      <c r="M9" s="45"/>
      <c r="N9" s="21">
        <f t="shared" si="0"/>
        <v>645500</v>
      </c>
    </row>
    <row r="10" spans="1:14" x14ac:dyDescent="0.25">
      <c r="A10" s="52"/>
      <c r="B10" s="53"/>
      <c r="C10" s="53"/>
      <c r="D10" s="53"/>
      <c r="E10" s="53"/>
      <c r="F10" s="53"/>
      <c r="G10" s="53"/>
      <c r="H10" s="53"/>
      <c r="I10" s="53"/>
      <c r="J10" s="53"/>
      <c r="K10" s="53"/>
      <c r="L10" s="53"/>
      <c r="M10" s="53"/>
      <c r="N10" s="54"/>
    </row>
    <row r="11" spans="1:14" ht="21" x14ac:dyDescent="0.35">
      <c r="A11" s="15" t="s">
        <v>3</v>
      </c>
      <c r="B11" s="50"/>
      <c r="C11" s="50"/>
      <c r="D11" s="50"/>
      <c r="E11" s="50"/>
      <c r="F11" s="50"/>
      <c r="G11" s="50"/>
      <c r="H11" s="50"/>
      <c r="I11" s="50"/>
      <c r="J11" s="50"/>
      <c r="K11" s="50"/>
      <c r="L11" s="50"/>
      <c r="M11" s="50"/>
      <c r="N11" s="51"/>
    </row>
    <row r="12" spans="1:14" ht="21" x14ac:dyDescent="0.35">
      <c r="A12" s="10" t="s">
        <v>4</v>
      </c>
      <c r="B12" s="50"/>
      <c r="C12" s="50"/>
      <c r="D12" s="50"/>
      <c r="E12" s="50"/>
      <c r="F12" s="50"/>
      <c r="G12" s="50"/>
      <c r="H12" s="50"/>
      <c r="I12" s="50"/>
      <c r="J12" s="50"/>
      <c r="K12" s="50"/>
      <c r="L12" s="50"/>
      <c r="M12" s="50"/>
      <c r="N12" s="51"/>
    </row>
    <row r="13" spans="1:14" x14ac:dyDescent="0.25">
      <c r="A13" s="6" t="s">
        <v>19</v>
      </c>
      <c r="B13" s="31"/>
      <c r="C13" s="32"/>
      <c r="D13" s="33"/>
      <c r="E13" s="31"/>
      <c r="F13" s="32"/>
      <c r="G13" s="33"/>
      <c r="H13" s="31"/>
      <c r="I13" s="32"/>
      <c r="J13" s="33"/>
      <c r="K13" s="31"/>
      <c r="L13" s="32"/>
      <c r="M13" s="34"/>
      <c r="N13" s="23">
        <f>SUM(B13:M13)</f>
        <v>0</v>
      </c>
    </row>
    <row r="14" spans="1:14" x14ac:dyDescent="0.25">
      <c r="A14" s="6" t="s">
        <v>20</v>
      </c>
      <c r="B14" s="31">
        <v>2500</v>
      </c>
      <c r="C14" s="32"/>
      <c r="D14" s="33"/>
      <c r="E14" s="31">
        <f>1250+'2016'!$E$14:$G$14</f>
        <v>3750</v>
      </c>
      <c r="F14" s="32"/>
      <c r="G14" s="33"/>
      <c r="H14" s="31">
        <f>1000+'2016'!$H$14:$J$14</f>
        <v>2000</v>
      </c>
      <c r="I14" s="32"/>
      <c r="J14" s="33"/>
      <c r="K14" s="31">
        <f>1000+'2016'!$K$14:$M$14</f>
        <v>2000</v>
      </c>
      <c r="L14" s="32"/>
      <c r="M14" s="33"/>
      <c r="N14" s="23">
        <f t="shared" ref="N14:N15" si="4">SUM(B14:M14)</f>
        <v>10250</v>
      </c>
    </row>
    <row r="15" spans="1:14" x14ac:dyDescent="0.25">
      <c r="A15" s="6" t="s">
        <v>5</v>
      </c>
      <c r="B15" s="31">
        <v>10000</v>
      </c>
      <c r="C15" s="32"/>
      <c r="D15" s="33"/>
      <c r="E15" s="31">
        <v>10000</v>
      </c>
      <c r="F15" s="32"/>
      <c r="G15" s="33"/>
      <c r="H15" s="31">
        <v>10000</v>
      </c>
      <c r="I15" s="32"/>
      <c r="J15" s="33"/>
      <c r="K15" s="31">
        <v>10000</v>
      </c>
      <c r="L15" s="32"/>
      <c r="M15" s="33"/>
      <c r="N15" s="23">
        <f t="shared" si="4"/>
        <v>40000</v>
      </c>
    </row>
    <row r="16" spans="1:14" x14ac:dyDescent="0.25">
      <c r="A16" s="6" t="s">
        <v>25</v>
      </c>
      <c r="B16" s="17"/>
      <c r="C16" s="18"/>
      <c r="D16" s="19">
        <v>45000</v>
      </c>
      <c r="E16" s="17"/>
      <c r="F16" s="18"/>
      <c r="G16" s="19">
        <v>45000</v>
      </c>
      <c r="H16" s="17"/>
      <c r="I16" s="18"/>
      <c r="J16" s="19">
        <v>45000</v>
      </c>
      <c r="K16" s="17"/>
      <c r="L16" s="18"/>
      <c r="M16" s="19">
        <v>45000</v>
      </c>
      <c r="N16" s="23">
        <f>SUM(D16:M16)</f>
        <v>180000</v>
      </c>
    </row>
    <row r="17" spans="1:14" x14ac:dyDescent="0.25">
      <c r="A17" s="7" t="s">
        <v>6</v>
      </c>
      <c r="B17" s="35">
        <f>SUM(B13:D16)</f>
        <v>57500</v>
      </c>
      <c r="C17" s="36"/>
      <c r="D17" s="37"/>
      <c r="E17" s="35">
        <f t="shared" ref="E17" si="5">SUM(E13:G16)</f>
        <v>58750</v>
      </c>
      <c r="F17" s="36"/>
      <c r="G17" s="37"/>
      <c r="H17" s="35">
        <f t="shared" ref="H17" si="6">SUM(H13:J16)</f>
        <v>57000</v>
      </c>
      <c r="I17" s="36"/>
      <c r="J17" s="37"/>
      <c r="K17" s="35">
        <f t="shared" ref="K17" si="7">SUM(K13:M16)</f>
        <v>57000</v>
      </c>
      <c r="L17" s="36"/>
      <c r="M17" s="37"/>
      <c r="N17" s="23">
        <f>SUM(B17:M17)</f>
        <v>230250</v>
      </c>
    </row>
    <row r="18" spans="1:14" x14ac:dyDescent="0.25">
      <c r="A18" s="24"/>
      <c r="B18" s="25"/>
      <c r="C18" s="25"/>
      <c r="D18" s="25"/>
      <c r="E18" s="25"/>
      <c r="F18" s="25"/>
      <c r="G18" s="25"/>
      <c r="H18" s="25"/>
      <c r="I18" s="25"/>
      <c r="J18" s="25"/>
      <c r="K18" s="25"/>
      <c r="L18" s="25"/>
      <c r="M18" s="25"/>
      <c r="N18" s="26"/>
    </row>
    <row r="19" spans="1:14" ht="21" x14ac:dyDescent="0.35">
      <c r="A19" s="11" t="s">
        <v>7</v>
      </c>
      <c r="B19" s="58">
        <f>B9-B17</f>
        <v>288000</v>
      </c>
      <c r="C19" s="59"/>
      <c r="D19" s="60"/>
      <c r="E19" s="58">
        <f>E9-E17</f>
        <v>-58750</v>
      </c>
      <c r="F19" s="59"/>
      <c r="G19" s="60"/>
      <c r="H19" s="58">
        <f>H9-H17</f>
        <v>243000</v>
      </c>
      <c r="I19" s="59"/>
      <c r="J19" s="60"/>
      <c r="K19" s="58">
        <f>K9-K17</f>
        <v>-57000</v>
      </c>
      <c r="L19" s="59"/>
      <c r="M19" s="60"/>
      <c r="N19" s="21">
        <f>N9-N17</f>
        <v>415250</v>
      </c>
    </row>
    <row r="20" spans="1:14" x14ac:dyDescent="0.25">
      <c r="A20" s="24"/>
      <c r="B20" s="25"/>
      <c r="C20" s="25"/>
      <c r="D20" s="25"/>
      <c r="E20" s="25"/>
      <c r="F20" s="25"/>
      <c r="G20" s="25"/>
      <c r="H20" s="25"/>
      <c r="I20" s="25"/>
      <c r="J20" s="25"/>
      <c r="K20" s="25"/>
      <c r="L20" s="25"/>
      <c r="M20" s="25"/>
      <c r="N20" s="26"/>
    </row>
    <row r="21" spans="1:14" x14ac:dyDescent="0.25">
      <c r="A21" s="8" t="s">
        <v>8</v>
      </c>
      <c r="B21" s="55">
        <f>B6</f>
        <v>45500</v>
      </c>
      <c r="C21" s="56"/>
      <c r="D21" s="57"/>
      <c r="E21" s="55"/>
      <c r="F21" s="56"/>
      <c r="G21" s="57"/>
      <c r="H21" s="55"/>
      <c r="I21" s="56"/>
      <c r="J21" s="57"/>
      <c r="K21" s="55"/>
      <c r="L21" s="56"/>
      <c r="M21" s="61"/>
      <c r="N21" s="21">
        <f>SUM(B21:M21)</f>
        <v>45500</v>
      </c>
    </row>
    <row r="22" spans="1:14" x14ac:dyDescent="0.25">
      <c r="A22" s="8" t="s">
        <v>9</v>
      </c>
      <c r="B22" s="55">
        <f>B9</f>
        <v>345500</v>
      </c>
      <c r="C22" s="56"/>
      <c r="D22" s="57"/>
      <c r="E22" s="55">
        <f>E9</f>
        <v>0</v>
      </c>
      <c r="F22" s="56"/>
      <c r="G22" s="57"/>
      <c r="H22" s="55">
        <f>H9</f>
        <v>300000</v>
      </c>
      <c r="I22" s="56"/>
      <c r="J22" s="57"/>
      <c r="K22" s="55">
        <f>K9</f>
        <v>0</v>
      </c>
      <c r="L22" s="56"/>
      <c r="M22" s="57"/>
      <c r="N22" s="21">
        <f t="shared" ref="N22:N24" si="8">SUM(B22:M22)</f>
        <v>645500</v>
      </c>
    </row>
    <row r="23" spans="1:14" x14ac:dyDescent="0.25">
      <c r="A23" s="8" t="s">
        <v>10</v>
      </c>
      <c r="B23" s="55">
        <f>B17</f>
        <v>57500</v>
      </c>
      <c r="C23" s="56"/>
      <c r="D23" s="57"/>
      <c r="E23" s="55">
        <f t="shared" ref="E23" si="9">E17</f>
        <v>58750</v>
      </c>
      <c r="F23" s="56"/>
      <c r="G23" s="57"/>
      <c r="H23" s="55">
        <f t="shared" ref="H23" si="10">H17</f>
        <v>57000</v>
      </c>
      <c r="I23" s="56"/>
      <c r="J23" s="57"/>
      <c r="K23" s="55">
        <f t="shared" ref="K23" si="11">K17</f>
        <v>57000</v>
      </c>
      <c r="L23" s="56"/>
      <c r="M23" s="57"/>
      <c r="N23" s="21">
        <f t="shared" si="8"/>
        <v>230250</v>
      </c>
    </row>
    <row r="24" spans="1:14" ht="16.5" thickBot="1" x14ac:dyDescent="0.3">
      <c r="A24" s="9" t="s">
        <v>11</v>
      </c>
      <c r="B24" s="62">
        <f>B21+B22-B23</f>
        <v>333500</v>
      </c>
      <c r="C24" s="63"/>
      <c r="D24" s="64"/>
      <c r="E24" s="62">
        <f t="shared" ref="E24" si="12">E21+E22-E23</f>
        <v>-58750</v>
      </c>
      <c r="F24" s="63"/>
      <c r="G24" s="64"/>
      <c r="H24" s="62">
        <f t="shared" ref="H24" si="13">H21+H22-H23</f>
        <v>243000</v>
      </c>
      <c r="I24" s="63"/>
      <c r="J24" s="64"/>
      <c r="K24" s="62">
        <f t="shared" ref="K24" si="14">K21+K22-K23</f>
        <v>-57000</v>
      </c>
      <c r="L24" s="63"/>
      <c r="M24" s="64"/>
      <c r="N24" s="21">
        <f t="shared" si="8"/>
        <v>460750</v>
      </c>
    </row>
  </sheetData>
  <mergeCells count="62">
    <mergeCell ref="B6:D6"/>
    <mergeCell ref="E6:G6"/>
    <mergeCell ref="H6:J6"/>
    <mergeCell ref="K6:M6"/>
    <mergeCell ref="B3:D3"/>
    <mergeCell ref="E3:G3"/>
    <mergeCell ref="H3:J3"/>
    <mergeCell ref="K3:M3"/>
    <mergeCell ref="B4:N5"/>
    <mergeCell ref="B9:D9"/>
    <mergeCell ref="E9:G9"/>
    <mergeCell ref="H9:J9"/>
    <mergeCell ref="K9:M9"/>
    <mergeCell ref="B7:D7"/>
    <mergeCell ref="E7:G7"/>
    <mergeCell ref="H7:J7"/>
    <mergeCell ref="K7:M7"/>
    <mergeCell ref="B8:D8"/>
    <mergeCell ref="E8:G8"/>
    <mergeCell ref="H8:J8"/>
    <mergeCell ref="K8:M8"/>
    <mergeCell ref="A10:N10"/>
    <mergeCell ref="B11:N12"/>
    <mergeCell ref="B13:D13"/>
    <mergeCell ref="E13:G13"/>
    <mergeCell ref="H13:J13"/>
    <mergeCell ref="K13:M13"/>
    <mergeCell ref="H14:J14"/>
    <mergeCell ref="K14:M14"/>
    <mergeCell ref="B15:D15"/>
    <mergeCell ref="E15:G15"/>
    <mergeCell ref="H15:J15"/>
    <mergeCell ref="K15:M15"/>
    <mergeCell ref="B24:D24"/>
    <mergeCell ref="E24:G24"/>
    <mergeCell ref="H24:J24"/>
    <mergeCell ref="K24:M24"/>
    <mergeCell ref="A20:N20"/>
    <mergeCell ref="B21:D21"/>
    <mergeCell ref="E21:G21"/>
    <mergeCell ref="H21:J21"/>
    <mergeCell ref="K21:M21"/>
    <mergeCell ref="B22:D22"/>
    <mergeCell ref="E22:G22"/>
    <mergeCell ref="H22:J22"/>
    <mergeCell ref="K22:M22"/>
    <mergeCell ref="B1:N2"/>
    <mergeCell ref="B23:D23"/>
    <mergeCell ref="E23:G23"/>
    <mergeCell ref="H23:J23"/>
    <mergeCell ref="K23:M23"/>
    <mergeCell ref="B17:D17"/>
    <mergeCell ref="E17:G17"/>
    <mergeCell ref="H17:J17"/>
    <mergeCell ref="K17:M17"/>
    <mergeCell ref="A18:N18"/>
    <mergeCell ref="B19:D19"/>
    <mergeCell ref="E19:G19"/>
    <mergeCell ref="H19:J19"/>
    <mergeCell ref="K19:M19"/>
    <mergeCell ref="B14:D14"/>
    <mergeCell ref="E14:G1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2016</vt:lpstr>
      <vt:lpstr>2017</vt:lpstr>
      <vt:lpstr>'2016'!Print_Area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 Nocella</dc:creator>
  <cp:lastModifiedBy>Matt</cp:lastModifiedBy>
  <cp:lastPrinted>2015-10-20T13:38:10Z</cp:lastPrinted>
  <dcterms:created xsi:type="dcterms:W3CDTF">2015-09-10T02:11:01Z</dcterms:created>
  <dcterms:modified xsi:type="dcterms:W3CDTF">2015-12-07T21:31:26Z</dcterms:modified>
</cp:coreProperties>
</file>